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-\Desktop\Новая папка\"/>
    </mc:Choice>
  </mc:AlternateContent>
  <xr:revisionPtr revIDLastSave="0" documentId="13_ncr:1_{F1169E99-DDBE-446C-A520-C0A6B7BDAD97}" xr6:coauthVersionLast="36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7" i="1" l="1"/>
  <c r="H187" i="1"/>
  <c r="I187" i="1"/>
  <c r="J187" i="1"/>
  <c r="F187" i="1"/>
  <c r="G182" i="1" l="1"/>
  <c r="H182" i="1"/>
  <c r="I182" i="1"/>
  <c r="J182" i="1"/>
  <c r="G163" i="1"/>
  <c r="H163" i="1"/>
  <c r="I163" i="1"/>
  <c r="J163" i="1"/>
  <c r="G145" i="1"/>
  <c r="H145" i="1"/>
  <c r="I145" i="1"/>
  <c r="J145" i="1"/>
  <c r="G125" i="1"/>
  <c r="H125" i="1"/>
  <c r="I125" i="1"/>
  <c r="J125" i="1"/>
  <c r="G106" i="1"/>
  <c r="H106" i="1"/>
  <c r="I106" i="1"/>
  <c r="J106" i="1"/>
  <c r="G89" i="1"/>
  <c r="H89" i="1"/>
  <c r="I89" i="1"/>
  <c r="J89" i="1"/>
  <c r="G72" i="1"/>
  <c r="H72" i="1"/>
  <c r="I72" i="1"/>
  <c r="J72" i="1"/>
  <c r="G53" i="1"/>
  <c r="H53" i="1"/>
  <c r="I53" i="1"/>
  <c r="J53" i="1"/>
  <c r="G35" i="1"/>
  <c r="H35" i="1"/>
  <c r="I35" i="1"/>
  <c r="J35" i="1"/>
  <c r="G17" i="1"/>
  <c r="H17" i="1"/>
  <c r="I17" i="1"/>
  <c r="J17" i="1"/>
  <c r="B186" i="1"/>
  <c r="A186" i="1"/>
  <c r="J185" i="1"/>
  <c r="I185" i="1"/>
  <c r="H185" i="1"/>
  <c r="G185" i="1"/>
  <c r="F185" i="1"/>
  <c r="F182" i="1"/>
  <c r="B175" i="1"/>
  <c r="A175" i="1"/>
  <c r="J174" i="1"/>
  <c r="I174" i="1"/>
  <c r="I186" i="1" s="1"/>
  <c r="H174" i="1"/>
  <c r="H186" i="1" s="1"/>
  <c r="G174" i="1"/>
  <c r="F174" i="1"/>
  <c r="B168" i="1"/>
  <c r="A168" i="1"/>
  <c r="J167" i="1"/>
  <c r="I167" i="1"/>
  <c r="H167" i="1"/>
  <c r="G167" i="1"/>
  <c r="F167" i="1"/>
  <c r="F163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F145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F125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F106" i="1"/>
  <c r="B100" i="1"/>
  <c r="A100" i="1"/>
  <c r="J99" i="1"/>
  <c r="I99" i="1"/>
  <c r="H99" i="1"/>
  <c r="G99" i="1"/>
  <c r="F99" i="1"/>
  <c r="B94" i="1"/>
  <c r="A94" i="1"/>
  <c r="J93" i="1"/>
  <c r="I93" i="1"/>
  <c r="H93" i="1"/>
  <c r="G93" i="1"/>
  <c r="F93" i="1"/>
  <c r="F89" i="1"/>
  <c r="B82" i="1"/>
  <c r="A82" i="1"/>
  <c r="J81" i="1"/>
  <c r="I81" i="1"/>
  <c r="H81" i="1"/>
  <c r="H94" i="1" s="1"/>
  <c r="G81" i="1"/>
  <c r="F81" i="1"/>
  <c r="B76" i="1"/>
  <c r="A76" i="1"/>
  <c r="J75" i="1"/>
  <c r="I75" i="1"/>
  <c r="H75" i="1"/>
  <c r="G75" i="1"/>
  <c r="F75" i="1"/>
  <c r="F72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F53" i="1"/>
  <c r="B46" i="1"/>
  <c r="A46" i="1"/>
  <c r="J45" i="1"/>
  <c r="I45" i="1"/>
  <c r="I58" i="1" s="1"/>
  <c r="H45" i="1"/>
  <c r="H58" i="1" s="1"/>
  <c r="G45" i="1"/>
  <c r="F45" i="1"/>
  <c r="B39" i="1"/>
  <c r="A39" i="1"/>
  <c r="J38" i="1"/>
  <c r="I38" i="1"/>
  <c r="H38" i="1"/>
  <c r="G38" i="1"/>
  <c r="F38" i="1"/>
  <c r="F35" i="1"/>
  <c r="A28" i="1"/>
  <c r="J27" i="1"/>
  <c r="I27" i="1"/>
  <c r="H27" i="1"/>
  <c r="G27" i="1"/>
  <c r="F27" i="1"/>
  <c r="G20" i="1"/>
  <c r="H20" i="1"/>
  <c r="I20" i="1"/>
  <c r="J20" i="1"/>
  <c r="F20" i="1"/>
  <c r="F17" i="1"/>
  <c r="G186" i="1" l="1"/>
  <c r="H168" i="1"/>
  <c r="I149" i="1"/>
  <c r="J76" i="1"/>
  <c r="I76" i="1"/>
  <c r="F76" i="1"/>
  <c r="H130" i="1"/>
  <c r="G94" i="1"/>
  <c r="J39" i="1"/>
  <c r="H76" i="1"/>
  <c r="H149" i="1"/>
  <c r="I168" i="1"/>
  <c r="F186" i="1"/>
  <c r="J186" i="1"/>
  <c r="I130" i="1"/>
  <c r="F149" i="1"/>
  <c r="J149" i="1"/>
  <c r="G76" i="1"/>
  <c r="G149" i="1"/>
  <c r="F39" i="1"/>
  <c r="H39" i="1"/>
  <c r="F58" i="1"/>
  <c r="J58" i="1"/>
  <c r="G58" i="1"/>
  <c r="H110" i="1"/>
  <c r="I110" i="1"/>
  <c r="F130" i="1"/>
  <c r="J130" i="1"/>
  <c r="F168" i="1"/>
  <c r="J168" i="1"/>
  <c r="G168" i="1"/>
  <c r="I94" i="1"/>
  <c r="F110" i="1"/>
  <c r="J110" i="1"/>
  <c r="G130" i="1"/>
  <c r="F94" i="1"/>
  <c r="J94" i="1"/>
  <c r="G110" i="1"/>
  <c r="G39" i="1"/>
  <c r="I39" i="1"/>
  <c r="B21" i="1"/>
  <c r="A21" i="1"/>
  <c r="B11" i="1"/>
  <c r="A11" i="1"/>
  <c r="G10" i="1"/>
  <c r="G21" i="1" s="1"/>
  <c r="H10" i="1"/>
  <c r="H21" i="1" s="1"/>
  <c r="I10" i="1"/>
  <c r="I21" i="1" s="1"/>
  <c r="J10" i="1"/>
  <c r="J21" i="1" s="1"/>
  <c r="F10" i="1"/>
  <c r="F21" i="1" s="1"/>
</calcChain>
</file>

<file path=xl/sharedStrings.xml><?xml version="1.0" encoding="utf-8"?>
<sst xmlns="http://schemas.openxmlformats.org/spreadsheetml/2006/main" count="506" uniqueCount="192">
  <si>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</si>
  <si>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</si>
  <si>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</si>
  <si>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</si>
  <si>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</si>
  <si>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</si>
  <si>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</si>
  <si>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</si>
  <si>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</si>
  <si>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</si>
  <si>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</si>
  <si>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</si>
  <si>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</si>
  <si>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</si>
  <si>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</si>
  <si>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</si>
  <si>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</si>
  <si>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</si>
  <si>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</si>
  <si>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</si>
  <si>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</si>
  <si>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</si>
  <si>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</si>
  <si>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</si>
  <si>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</si>
  <si>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</si>
  <si>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</si>
  <si>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</si>
  <si>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</si>
  <si>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</si>
  <si>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</si>
  <si>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</si>
  <si>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</si>
  <si>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"ОК "Озерки" имени М.И. Бесхмельницына"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</si>
  <si>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</si>
  <si>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</si>
  <si>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</si>
  <si>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</si>
  <si>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</si>
  <si>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</si>
  <si>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</si>
  <si>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</si>
  <si>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</si>
  <si>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</si>
  <si>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</si>
  <si>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</si>
  <si>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</si>
  <si>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</si>
  <si>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</si>
  <si>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</si>
  <si>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</si>
  <si>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</si>
  <si>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</si>
  <si>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</si>
  <si>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</si>
  <si>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</si>
  <si>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</si>
  <si>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</si>
  <si>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</si>
  <si>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</si>
  <si>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</si>
  <si>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</si>
  <si>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Салат из белокочанной капусты (с морковью)</t>
  </si>
  <si>
    <t>Плов</t>
  </si>
  <si>
    <t>ТТК 4.7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</si>
  <si>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</si>
  <si>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</si>
  <si>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</si>
  <si>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</si>
  <si>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</si>
  <si>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</si>
  <si>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</si>
  <si>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</si>
  <si>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</si>
  <si>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</si>
  <si>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</si>
  <si>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</si>
  <si>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</si>
  <si>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</si>
  <si>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</si>
  <si>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</si>
  <si>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</si>
  <si>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</si>
  <si>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</si>
  <si>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</si>
  <si>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</si>
  <si>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</si>
  <si>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</si>
  <si>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</si>
  <si>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</si>
  <si>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</si>
  <si>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</si>
  <si>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</si>
  <si>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</si>
  <si>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</si>
  <si>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</si>
  <si>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</si>
  <si>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</si>
  <si>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</si>
  <si>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</si>
  <si>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</si>
  <si>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</si>
  <si>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</si>
  <si>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</si>
  <si>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</si>
  <si>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</si>
  <si>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</si>
  <si>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</si>
  <si>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</si>
  <si>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</si>
  <si>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</si>
  <si>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</si>
  <si>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</si>
  <si>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</si>
  <si>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</si>
  <si>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</si>
  <si>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</si>
  <si>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</si>
  <si>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</si>
  <si>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</si>
  <si>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</si>
  <si>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</si>
  <si>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Салат из капусты белокочанной с кукурузой</t>
  </si>
  <si>
    <t>ТТК 4.18</t>
  </si>
  <si>
    <t>ТТК 5.1</t>
  </si>
  <si>
    <t>ТТК 6.22</t>
  </si>
  <si>
    <t>ТТК 8.14</t>
  </si>
  <si>
    <t>Пудинг мясной</t>
  </si>
  <si>
    <t>ТТК 6.17</t>
  </si>
  <si>
    <t>Помидор свежий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</si>
  <si>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</si>
  <si>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</si>
  <si>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</si>
  <si>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4.1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</si>
  <si>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</si>
  <si>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</si>
  <si>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</si>
  <si>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</si>
  <si>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</si>
  <si>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</si>
  <si>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</si>
  <si>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</si>
  <si>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</si>
  <si>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</si>
  <si>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</si>
  <si>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</si>
  <si>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</si>
  <si>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</si>
  <si>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</si>
  <si>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</si>
  <si>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</si>
  <si>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</si>
  <si>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</si>
  <si>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</si>
  <si>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</si>
  <si>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</si>
  <si>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</si>
  <si>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</si>
  <si>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</si>
  <si>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</si>
  <si>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</si>
  <si>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</si>
  <si>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</si>
  <si>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</si>
  <si>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</si>
  <si>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</si>
  <si>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</si>
  <si>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</si>
  <si>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</si>
  <si>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</si>
  <si>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</si>
  <si>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</si>
  <si>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Салат из свежих помидоров и огурцов(с луком репчатым)</t>
  </si>
  <si>
    <t>Блинчик с фруктовой начинкой п/ф</t>
  </si>
  <si>
    <t>Салат из моркови с сахаром</t>
  </si>
  <si>
    <t>Чай с молоком</t>
  </si>
  <si>
    <t>ТТК 3.7</t>
  </si>
  <si>
    <t>ТТК 4.17</t>
  </si>
  <si>
    <t>ТТК 8.19</t>
  </si>
  <si>
    <t>ТТК 4.3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</si>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</sst>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10" fillId="5" borderId="4" xfId="1" applyFill="1" applyBorder="1" applyAlignment="1">
      <alignment horizontal="left"/>
    </xf>
  </cellXfs>
  <cellStyles count="2">
    <cellStyle name="Обычный" xfId="0" builtinId="0"/>
    <cellStyle name="Обычный 2" xfId="1" xr:uid="{E4C6150B-421D-46FE-A958-69AAB75F5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88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88" sqref="M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99" t="s">
        <v>33</v>
      </c>
      <c r="D1" s="100"/>
      <c r="E1" s="100"/>
      <c r="F1" s="11" t="s">
        <v>16</v>
      </c>
      <c r="G1" s="2" t="s">
        <v>17</v>
      </c>
      <c r="H1" s="101" t="s">
        <v>156</v>
      </c>
      <c r="I1" s="101"/>
      <c r="J1" s="101"/>
      <c r="K1" s="101"/>
    </row>
    <row r="2" spans="1:11" ht="17.399999999999999" x14ac:dyDescent="0.25">
      <c r="A2" s="31" t="s">
        <v>6</v>
      </c>
      <c r="C2" s="2"/>
      <c r="G2" s="2" t="s">
        <v>18</v>
      </c>
      <c r="H2" s="101" t="s">
        <v>155</v>
      </c>
      <c r="I2" s="101"/>
      <c r="J2" s="101"/>
      <c r="K2" s="101"/>
    </row>
    <row r="3" spans="1:11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102">
        <v>45705</v>
      </c>
      <c r="I3" s="103"/>
      <c r="J3" s="103"/>
      <c r="K3" s="103"/>
    </row>
    <row r="4" spans="1:11" ht="13.8" thickBot="1" x14ac:dyDescent="0.3">
      <c r="C4" s="2"/>
      <c r="D4" s="4"/>
    </row>
    <row r="5" spans="1:11" ht="31.2" thickBot="1" x14ac:dyDescent="0.3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 x14ac:dyDescent="0.3">
      <c r="A6" s="17">
        <v>1</v>
      </c>
      <c r="B6" s="18">
        <v>1</v>
      </c>
      <c r="C6" s="19" t="s">
        <v>20</v>
      </c>
      <c r="D6" s="104" t="s">
        <v>21</v>
      </c>
      <c r="E6" s="108" t="s">
        <v>159</v>
      </c>
      <c r="F6" s="110">
        <v>200</v>
      </c>
      <c r="G6" s="113">
        <v>10.7</v>
      </c>
      <c r="H6" s="114">
        <v>9.3800000000000008</v>
      </c>
      <c r="I6" s="115">
        <v>38.200000000000003</v>
      </c>
      <c r="J6" s="113">
        <v>279.98</v>
      </c>
      <c r="K6" s="118" t="s">
        <v>51</v>
      </c>
    </row>
    <row r="7" spans="1:11" ht="14.4" x14ac:dyDescent="0.3">
      <c r="A7" s="20"/>
      <c r="B7" s="13"/>
      <c r="C7" s="9"/>
      <c r="D7" s="105" t="s">
        <v>157</v>
      </c>
      <c r="E7" s="62" t="s">
        <v>129</v>
      </c>
      <c r="F7" s="63">
        <v>40</v>
      </c>
      <c r="G7" s="59">
        <v>0.44</v>
      </c>
      <c r="H7" s="59">
        <v>0.08</v>
      </c>
      <c r="I7" s="60">
        <v>1.4</v>
      </c>
      <c r="J7" s="58">
        <v>8.08</v>
      </c>
      <c r="K7" s="54" t="s">
        <v>133</v>
      </c>
    </row>
    <row r="8" spans="1:11" ht="14.4" x14ac:dyDescent="0.3">
      <c r="A8" s="20"/>
      <c r="B8" s="13"/>
      <c r="C8" s="9"/>
      <c r="D8" s="106" t="s">
        <v>158</v>
      </c>
      <c r="E8" s="52" t="s">
        <v>160</v>
      </c>
      <c r="F8" s="111">
        <v>60</v>
      </c>
      <c r="G8" s="58">
        <v>5.58</v>
      </c>
      <c r="H8" s="58">
        <v>5.34</v>
      </c>
      <c r="I8" s="61">
        <v>10.8</v>
      </c>
      <c r="J8" s="58">
        <v>113.58</v>
      </c>
      <c r="K8" s="119"/>
    </row>
    <row r="9" spans="1:11" ht="14.4" x14ac:dyDescent="0.3">
      <c r="A9" s="20"/>
      <c r="B9" s="13"/>
      <c r="C9" s="9"/>
      <c r="D9" s="107" t="s">
        <v>22</v>
      </c>
      <c r="E9" s="109" t="s">
        <v>121</v>
      </c>
      <c r="F9" s="112">
        <v>200</v>
      </c>
      <c r="G9" s="59">
        <v>0.18</v>
      </c>
      <c r="H9" s="116">
        <v>0.04</v>
      </c>
      <c r="I9" s="117">
        <v>15.04</v>
      </c>
      <c r="J9" s="58">
        <v>61.24</v>
      </c>
      <c r="K9" s="120" t="s">
        <v>99</v>
      </c>
    </row>
    <row r="10" spans="1:11" ht="15" thickBot="1" x14ac:dyDescent="0.35">
      <c r="A10" s="21"/>
      <c r="B10" s="14"/>
      <c r="C10" s="6"/>
      <c r="D10" s="15" t="s">
        <v>31</v>
      </c>
      <c r="E10" s="7"/>
      <c r="F10" s="16">
        <f>SUM(F6:F9)</f>
        <v>500</v>
      </c>
      <c r="G10" s="16">
        <f>SUM(G6:G9)</f>
        <v>16.899999999999999</v>
      </c>
      <c r="H10" s="16">
        <f>SUM(H6:H9)</f>
        <v>14.84</v>
      </c>
      <c r="I10" s="16">
        <f>SUM(I6:I9)</f>
        <v>65.44</v>
      </c>
      <c r="J10" s="16">
        <f>SUM(J6:J9)</f>
        <v>462.88</v>
      </c>
      <c r="K10" s="22"/>
    </row>
    <row r="11" spans="1:11" ht="14.4" x14ac:dyDescent="0.3">
      <c r="A11" s="23">
        <f>A6</f>
        <v>1</v>
      </c>
      <c r="B11" s="12">
        <f>B6</f>
        <v>1</v>
      </c>
      <c r="C11" s="8" t="s">
        <v>23</v>
      </c>
      <c r="D11" s="121" t="s">
        <v>24</v>
      </c>
      <c r="E11" s="42" t="s">
        <v>62</v>
      </c>
      <c r="F11" s="43">
        <v>60</v>
      </c>
      <c r="G11" s="44">
        <v>1.0900000000000001</v>
      </c>
      <c r="H11" s="44">
        <v>2.71</v>
      </c>
      <c r="I11" s="45">
        <v>6.01</v>
      </c>
      <c r="J11" s="113">
        <v>52.75</v>
      </c>
      <c r="K11" s="53" t="s">
        <v>64</v>
      </c>
    </row>
    <row r="12" spans="1:11" ht="14.4" x14ac:dyDescent="0.3">
      <c r="A12" s="20"/>
      <c r="B12" s="13"/>
      <c r="C12" s="9"/>
      <c r="D12" s="122" t="s">
        <v>25</v>
      </c>
      <c r="E12" s="52" t="s">
        <v>161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65</v>
      </c>
    </row>
    <row r="13" spans="1:11" ht="14.4" x14ac:dyDescent="0.3">
      <c r="A13" s="20"/>
      <c r="B13" s="13"/>
      <c r="C13" s="9"/>
      <c r="D13" s="5" t="s">
        <v>26</v>
      </c>
      <c r="E13" s="52" t="s">
        <v>63</v>
      </c>
      <c r="F13" s="57">
        <v>150</v>
      </c>
      <c r="G13" s="58">
        <v>12.96</v>
      </c>
      <c r="H13" s="58">
        <v>20.100000000000001</v>
      </c>
      <c r="I13" s="61">
        <v>25.55</v>
      </c>
      <c r="J13" s="58">
        <v>334.94</v>
      </c>
      <c r="K13" s="55" t="s">
        <v>66</v>
      </c>
    </row>
    <row r="14" spans="1:11" ht="14.4" x14ac:dyDescent="0.3">
      <c r="A14" s="20"/>
      <c r="B14" s="13"/>
      <c r="C14" s="9"/>
      <c r="D14" s="107" t="s">
        <v>28</v>
      </c>
      <c r="E14" s="62" t="s">
        <v>67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68</v>
      </c>
    </row>
    <row r="15" spans="1:11" ht="14.4" x14ac:dyDescent="0.3">
      <c r="A15" s="20"/>
      <c r="B15" s="13"/>
      <c r="C15" s="9"/>
      <c r="D15" s="107" t="s">
        <v>29</v>
      </c>
      <c r="E15" s="62" t="s">
        <v>37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59</v>
      </c>
    </row>
    <row r="16" spans="1:11" ht="14.4" x14ac:dyDescent="0.3">
      <c r="A16" s="20"/>
      <c r="B16" s="13"/>
      <c r="C16" s="9"/>
      <c r="D16" s="107" t="s">
        <v>30</v>
      </c>
      <c r="E16" s="62" t="s">
        <v>38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69</v>
      </c>
    </row>
    <row r="17" spans="1:11" ht="15" thickBot="1" x14ac:dyDescent="0.35">
      <c r="A17" s="21"/>
      <c r="B17" s="14"/>
      <c r="C17" s="6"/>
      <c r="D17" s="15" t="s">
        <v>31</v>
      </c>
      <c r="E17" s="123"/>
      <c r="F17" s="136">
        <f>SUM(F11:F16)</f>
        <v>700</v>
      </c>
      <c r="G17" s="136">
        <f t="shared" ref="G17:J17" si="0">SUM(G11:G16)</f>
        <v>21.130000000000003</v>
      </c>
      <c r="H17" s="136">
        <f t="shared" si="0"/>
        <v>25.930000000000003</v>
      </c>
      <c r="I17" s="136">
        <f t="shared" si="0"/>
        <v>103.44000000000001</v>
      </c>
      <c r="J17" s="136">
        <f t="shared" si="0"/>
        <v>731.61</v>
      </c>
      <c r="K17" s="124"/>
    </row>
    <row r="18" spans="1:11" ht="14.4" x14ac:dyDescent="0.3">
      <c r="A18" s="20">
        <v>1</v>
      </c>
      <c r="B18" s="13">
        <v>1</v>
      </c>
      <c r="C18" s="9" t="s">
        <v>162</v>
      </c>
      <c r="D18" s="125" t="s">
        <v>163</v>
      </c>
      <c r="E18" s="126" t="s">
        <v>164</v>
      </c>
      <c r="F18" s="127">
        <v>110</v>
      </c>
      <c r="G18" s="128">
        <v>7.89</v>
      </c>
      <c r="H18" s="128">
        <v>10.97</v>
      </c>
      <c r="I18" s="129">
        <v>37.200000000000003</v>
      </c>
      <c r="J18" s="128">
        <v>278.54000000000002</v>
      </c>
      <c r="K18" s="130" t="s">
        <v>165</v>
      </c>
    </row>
    <row r="19" spans="1:11" ht="14.4" x14ac:dyDescent="0.3">
      <c r="A19" s="20"/>
      <c r="B19" s="13"/>
      <c r="C19" s="9"/>
      <c r="D19" s="107" t="s">
        <v>28</v>
      </c>
      <c r="E19" s="62" t="s">
        <v>48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95</v>
      </c>
    </row>
    <row r="20" spans="1:11" ht="14.4" x14ac:dyDescent="0.3">
      <c r="A20" s="21"/>
      <c r="B20" s="14"/>
      <c r="C20" s="6"/>
      <c r="D20" s="15" t="s">
        <v>31</v>
      </c>
      <c r="E20" s="10"/>
      <c r="F20" s="131">
        <f>SUM(F18:F19)</f>
        <v>310</v>
      </c>
      <c r="G20" s="131">
        <f t="shared" ref="G20:J20" si="1">SUM(G18:G19)</f>
        <v>8.0299999999999994</v>
      </c>
      <c r="H20" s="131">
        <f t="shared" si="1"/>
        <v>11.030000000000001</v>
      </c>
      <c r="I20" s="131">
        <f t="shared" si="1"/>
        <v>59.56</v>
      </c>
      <c r="J20" s="131">
        <f t="shared" si="1"/>
        <v>369.08000000000004</v>
      </c>
      <c r="K20" s="22"/>
    </row>
    <row r="21" spans="1:11" ht="15" thickBot="1" x14ac:dyDescent="0.3">
      <c r="A21" s="26">
        <f>A6</f>
        <v>1</v>
      </c>
      <c r="B21" s="27">
        <f>B6</f>
        <v>1</v>
      </c>
      <c r="C21" s="97" t="s">
        <v>4</v>
      </c>
      <c r="D21" s="98"/>
      <c r="E21" s="28"/>
      <c r="F21" s="132">
        <f>F10+F20+F17</f>
        <v>1510</v>
      </c>
      <c r="G21" s="132">
        <f t="shared" ref="G21:J21" si="2">G10+G20+G17</f>
        <v>46.06</v>
      </c>
      <c r="H21" s="132">
        <f t="shared" si="2"/>
        <v>51.800000000000004</v>
      </c>
      <c r="I21" s="132">
        <f t="shared" si="2"/>
        <v>228.44</v>
      </c>
      <c r="J21" s="132">
        <f t="shared" si="2"/>
        <v>1563.5700000000002</v>
      </c>
      <c r="K21" s="29"/>
    </row>
    <row r="22" spans="1:11" ht="14.4" x14ac:dyDescent="0.3">
      <c r="A22" s="17">
        <v>1</v>
      </c>
      <c r="B22" s="18">
        <v>2</v>
      </c>
      <c r="C22" s="19" t="s">
        <v>20</v>
      </c>
      <c r="D22" s="137" t="s">
        <v>21</v>
      </c>
      <c r="E22" s="73" t="s">
        <v>84</v>
      </c>
      <c r="F22" s="141">
        <v>100</v>
      </c>
      <c r="G22" s="142">
        <v>13.46</v>
      </c>
      <c r="H22" s="142">
        <v>15.09</v>
      </c>
      <c r="I22" s="143">
        <v>10.07</v>
      </c>
      <c r="J22" s="142">
        <v>229.7</v>
      </c>
      <c r="K22" s="77" t="s">
        <v>85</v>
      </c>
    </row>
    <row r="23" spans="1:11" ht="14.4" x14ac:dyDescent="0.3">
      <c r="A23" s="20"/>
      <c r="B23" s="13"/>
      <c r="C23" s="9"/>
      <c r="D23" s="138" t="s">
        <v>157</v>
      </c>
      <c r="E23" s="42" t="s">
        <v>88</v>
      </c>
      <c r="F23" s="111">
        <v>30</v>
      </c>
      <c r="G23" s="58">
        <v>0.21</v>
      </c>
      <c r="H23" s="58">
        <v>0.03</v>
      </c>
      <c r="I23" s="58">
        <v>0.56999999999999995</v>
      </c>
      <c r="J23" s="58">
        <v>3.39</v>
      </c>
      <c r="K23" s="144" t="s">
        <v>49</v>
      </c>
    </row>
    <row r="24" spans="1:11" ht="14.4" x14ac:dyDescent="0.3">
      <c r="A24" s="20"/>
      <c r="B24" s="13"/>
      <c r="C24" s="9"/>
      <c r="D24" s="139" t="s">
        <v>29</v>
      </c>
      <c r="E24" s="37" t="s">
        <v>37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59</v>
      </c>
    </row>
    <row r="25" spans="1:11" ht="14.4" x14ac:dyDescent="0.3">
      <c r="A25" s="20"/>
      <c r="B25" s="13"/>
      <c r="C25" s="9"/>
      <c r="D25" s="139" t="s">
        <v>22</v>
      </c>
      <c r="E25" s="37" t="s">
        <v>86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87</v>
      </c>
    </row>
    <row r="26" spans="1:11" ht="14.4" x14ac:dyDescent="0.3">
      <c r="A26" s="20"/>
      <c r="B26" s="13"/>
      <c r="C26" s="9"/>
      <c r="D26" s="140" t="s">
        <v>166</v>
      </c>
      <c r="E26" s="78" t="s">
        <v>61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" thickBot="1" x14ac:dyDescent="0.35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18.510000000000002</v>
      </c>
      <c r="H27" s="16">
        <f>SUM(H22:H26)</f>
        <v>16.68</v>
      </c>
      <c r="I27" s="16">
        <f>SUM(I22:I26)</f>
        <v>77.62</v>
      </c>
      <c r="J27" s="16">
        <f>SUM(J22:J26)</f>
        <v>531.16999999999996</v>
      </c>
      <c r="K27" s="22"/>
    </row>
    <row r="28" spans="1:11" ht="14.4" x14ac:dyDescent="0.3">
      <c r="A28" s="23">
        <f>A22</f>
        <v>1</v>
      </c>
      <c r="B28" s="12">
        <v>2</v>
      </c>
      <c r="C28" s="8" t="s">
        <v>23</v>
      </c>
      <c r="D28" s="145" t="s">
        <v>24</v>
      </c>
      <c r="E28" s="48" t="s">
        <v>76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79</v>
      </c>
    </row>
    <row r="29" spans="1:11" ht="14.4" x14ac:dyDescent="0.3">
      <c r="A29" s="20"/>
      <c r="B29" s="13"/>
      <c r="C29" s="9"/>
      <c r="D29" s="139" t="s">
        <v>25</v>
      </c>
      <c r="E29" s="37" t="s">
        <v>77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80</v>
      </c>
    </row>
    <row r="30" spans="1:11" ht="14.4" x14ac:dyDescent="0.3">
      <c r="A30" s="20"/>
      <c r="B30" s="13"/>
      <c r="C30" s="9"/>
      <c r="D30" s="139" t="s">
        <v>26</v>
      </c>
      <c r="E30" s="37" t="s">
        <v>112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53</v>
      </c>
    </row>
    <row r="31" spans="1:11" ht="14.4" x14ac:dyDescent="0.3">
      <c r="A31" s="20"/>
      <c r="B31" s="13"/>
      <c r="C31" s="9"/>
      <c r="D31" s="139" t="s">
        <v>27</v>
      </c>
      <c r="E31" s="37" t="s">
        <v>52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116</v>
      </c>
    </row>
    <row r="32" spans="1:11" ht="14.4" x14ac:dyDescent="0.3">
      <c r="A32" s="20"/>
      <c r="B32" s="13"/>
      <c r="C32" s="9"/>
      <c r="D32" s="140" t="s">
        <v>28</v>
      </c>
      <c r="E32" s="37" t="s">
        <v>43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83</v>
      </c>
    </row>
    <row r="33" spans="1:11" ht="14.4" x14ac:dyDescent="0.3">
      <c r="A33" s="20"/>
      <c r="B33" s="13"/>
      <c r="C33" s="9"/>
      <c r="D33" s="139" t="s">
        <v>29</v>
      </c>
      <c r="E33" s="37" t="s">
        <v>37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59</v>
      </c>
    </row>
    <row r="34" spans="1:11" ht="14.4" x14ac:dyDescent="0.3">
      <c r="A34" s="20"/>
      <c r="B34" s="13"/>
      <c r="C34" s="9"/>
      <c r="D34" s="139" t="s">
        <v>30</v>
      </c>
      <c r="E34" s="62" t="s">
        <v>38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69</v>
      </c>
    </row>
    <row r="35" spans="1:11" ht="15" thickBot="1" x14ac:dyDescent="0.35">
      <c r="A35" s="21"/>
      <c r="B35" s="14"/>
      <c r="C35" s="6"/>
      <c r="D35" s="15" t="s">
        <v>31</v>
      </c>
      <c r="E35" s="123"/>
      <c r="F35" s="136">
        <f>SUM(F28:F34)</f>
        <v>780</v>
      </c>
      <c r="G35" s="136">
        <f t="shared" ref="G35:J35" si="3">SUM(G28:G34)</f>
        <v>26.519999999999996</v>
      </c>
      <c r="H35" s="136">
        <f t="shared" si="3"/>
        <v>27.15</v>
      </c>
      <c r="I35" s="136">
        <f t="shared" si="3"/>
        <v>107.25000000000001</v>
      </c>
      <c r="J35" s="136">
        <f t="shared" si="3"/>
        <v>779.27</v>
      </c>
      <c r="K35" s="124"/>
    </row>
    <row r="36" spans="1:11" ht="14.4" x14ac:dyDescent="0.3">
      <c r="A36" s="20">
        <v>1</v>
      </c>
      <c r="B36" s="13">
        <v>2</v>
      </c>
      <c r="C36" s="9" t="s">
        <v>162</v>
      </c>
      <c r="D36" s="146" t="s">
        <v>21</v>
      </c>
      <c r="E36" s="64" t="s">
        <v>167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169</v>
      </c>
    </row>
    <row r="37" spans="1:11" ht="14.4" x14ac:dyDescent="0.3">
      <c r="A37" s="20"/>
      <c r="B37" s="13"/>
      <c r="C37" s="9"/>
      <c r="D37" s="147" t="s">
        <v>28</v>
      </c>
      <c r="E37" s="88" t="s">
        <v>168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170</v>
      </c>
    </row>
    <row r="38" spans="1:11" ht="14.4" x14ac:dyDescent="0.3">
      <c r="A38" s="21"/>
      <c r="B38" s="14"/>
      <c r="C38" s="6"/>
      <c r="D38" s="15" t="s">
        <v>31</v>
      </c>
      <c r="E38" s="10"/>
      <c r="F38" s="131">
        <f>SUM(F36:F37)</f>
        <v>300</v>
      </c>
      <c r="G38" s="131">
        <f t="shared" ref="G38" si="4">SUM(G36:G37)</f>
        <v>9.26</v>
      </c>
      <c r="H38" s="131">
        <f t="shared" ref="H38" si="5">SUM(H36:H37)</f>
        <v>10.76</v>
      </c>
      <c r="I38" s="131">
        <f t="shared" ref="I38" si="6">SUM(I36:I37)</f>
        <v>46.48</v>
      </c>
      <c r="J38" s="131">
        <f t="shared" ref="J38" si="7">SUM(J36:J37)</f>
        <v>319.8</v>
      </c>
      <c r="K38" s="22"/>
    </row>
    <row r="39" spans="1:11" ht="15" thickBot="1" x14ac:dyDescent="0.3">
      <c r="A39" s="26">
        <f>A22</f>
        <v>1</v>
      </c>
      <c r="B39" s="27">
        <f>B22</f>
        <v>2</v>
      </c>
      <c r="C39" s="97" t="s">
        <v>4</v>
      </c>
      <c r="D39" s="98"/>
      <c r="E39" s="28"/>
      <c r="F39" s="132">
        <f>F27+F38+F35</f>
        <v>1630</v>
      </c>
      <c r="G39" s="132">
        <f t="shared" ref="G39" si="8">G27+G38+G35</f>
        <v>54.29</v>
      </c>
      <c r="H39" s="132">
        <f t="shared" ref="H39" si="9">H27+H38+H35</f>
        <v>54.589999999999996</v>
      </c>
      <c r="I39" s="132">
        <f t="shared" ref="I39" si="10">I27+I38+I35</f>
        <v>231.35000000000002</v>
      </c>
      <c r="J39" s="132">
        <f t="shared" ref="J39" si="11">J27+J38+J35</f>
        <v>1630.24</v>
      </c>
      <c r="K39" s="29"/>
    </row>
    <row r="40" spans="1:11" ht="14.4" x14ac:dyDescent="0.3">
      <c r="A40" s="17">
        <v>1</v>
      </c>
      <c r="B40" s="18">
        <v>3</v>
      </c>
      <c r="C40" s="19" t="s">
        <v>20</v>
      </c>
      <c r="D40" s="149" t="s">
        <v>21</v>
      </c>
      <c r="E40" s="64" t="s">
        <v>70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71</v>
      </c>
    </row>
    <row r="41" spans="1:11" ht="14.4" x14ac:dyDescent="0.3">
      <c r="A41" s="20"/>
      <c r="B41" s="13"/>
      <c r="C41" s="9"/>
      <c r="D41" s="106" t="s">
        <v>158</v>
      </c>
      <c r="E41" s="52" t="s">
        <v>74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4.4" x14ac:dyDescent="0.3">
      <c r="A42" s="20"/>
      <c r="B42" s="13"/>
      <c r="C42" s="9"/>
      <c r="D42" s="150" t="s">
        <v>171</v>
      </c>
      <c r="E42" s="37" t="s">
        <v>75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40</v>
      </c>
    </row>
    <row r="43" spans="1:11" ht="14.4" x14ac:dyDescent="0.3">
      <c r="A43" s="20"/>
      <c r="B43" s="13"/>
      <c r="C43" s="9"/>
      <c r="D43" s="139" t="s">
        <v>29</v>
      </c>
      <c r="E43" s="37" t="s">
        <v>39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73</v>
      </c>
    </row>
    <row r="44" spans="1:11" ht="14.4" x14ac:dyDescent="0.3">
      <c r="A44" s="20"/>
      <c r="B44" s="13"/>
      <c r="C44" s="9"/>
      <c r="D44" s="151" t="s">
        <v>22</v>
      </c>
      <c r="E44" s="48" t="s">
        <v>44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72</v>
      </c>
    </row>
    <row r="45" spans="1:11" ht="14.4" x14ac:dyDescent="0.3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4.4" x14ac:dyDescent="0.3">
      <c r="A46" s="23">
        <f>A40</f>
        <v>1</v>
      </c>
      <c r="B46" s="12">
        <f>B40</f>
        <v>3</v>
      </c>
      <c r="C46" s="8" t="s">
        <v>23</v>
      </c>
      <c r="D46" s="151" t="s">
        <v>24</v>
      </c>
      <c r="E46" s="82" t="s">
        <v>172</v>
      </c>
      <c r="F46" s="83">
        <v>60</v>
      </c>
      <c r="G46" s="84">
        <v>0.53</v>
      </c>
      <c r="H46" s="84">
        <v>3.26</v>
      </c>
      <c r="I46" s="85">
        <v>1.95</v>
      </c>
      <c r="J46" s="84">
        <v>39.22</v>
      </c>
      <c r="K46" s="86" t="s">
        <v>179</v>
      </c>
    </row>
    <row r="47" spans="1:11" ht="14.4" x14ac:dyDescent="0.3">
      <c r="A47" s="20"/>
      <c r="B47" s="13"/>
      <c r="C47" s="9"/>
      <c r="D47" s="139" t="s">
        <v>25</v>
      </c>
      <c r="E47" s="37" t="s">
        <v>89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92</v>
      </c>
    </row>
    <row r="48" spans="1:11" ht="14.4" x14ac:dyDescent="0.3">
      <c r="A48" s="20"/>
      <c r="B48" s="13"/>
      <c r="C48" s="9"/>
      <c r="D48" s="139" t="s">
        <v>26</v>
      </c>
      <c r="E48" s="37" t="s">
        <v>90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93</v>
      </c>
    </row>
    <row r="49" spans="1:11" ht="28.8" x14ac:dyDescent="0.3">
      <c r="A49" s="20"/>
      <c r="B49" s="13"/>
      <c r="C49" s="9"/>
      <c r="D49" s="139" t="s">
        <v>27</v>
      </c>
      <c r="E49" s="37" t="s">
        <v>91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94</v>
      </c>
    </row>
    <row r="50" spans="1:11" ht="14.4" x14ac:dyDescent="0.3">
      <c r="A50" s="20"/>
      <c r="B50" s="13"/>
      <c r="C50" s="9"/>
      <c r="D50" s="139" t="s">
        <v>28</v>
      </c>
      <c r="E50" s="62" t="s">
        <v>36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149</v>
      </c>
    </row>
    <row r="51" spans="1:11" ht="14.4" x14ac:dyDescent="0.3">
      <c r="A51" s="20"/>
      <c r="B51" s="13"/>
      <c r="C51" s="9"/>
      <c r="D51" s="139" t="s">
        <v>29</v>
      </c>
      <c r="E51" s="37" t="s">
        <v>37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59</v>
      </c>
    </row>
    <row r="52" spans="1:11" ht="14.4" x14ac:dyDescent="0.3">
      <c r="A52" s="20"/>
      <c r="B52" s="13"/>
      <c r="C52" s="9"/>
      <c r="D52" s="139" t="s">
        <v>30</v>
      </c>
      <c r="E52" s="62" t="s">
        <v>38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69</v>
      </c>
    </row>
    <row r="53" spans="1:11" ht="15" thickBot="1" x14ac:dyDescent="0.35">
      <c r="A53" s="21"/>
      <c r="B53" s="14"/>
      <c r="C53" s="6"/>
      <c r="D53" s="15" t="s">
        <v>31</v>
      </c>
      <c r="E53" s="123"/>
      <c r="F53" s="136">
        <f>SUM(F46:F52)</f>
        <v>780</v>
      </c>
      <c r="G53" s="136">
        <f t="shared" ref="G53:J53" si="12">SUM(G46:G52)</f>
        <v>23.869999999999997</v>
      </c>
      <c r="H53" s="136">
        <f t="shared" si="12"/>
        <v>26.469999999999995</v>
      </c>
      <c r="I53" s="136">
        <f t="shared" si="12"/>
        <v>106.23</v>
      </c>
      <c r="J53" s="136">
        <f t="shared" si="12"/>
        <v>758.56</v>
      </c>
      <c r="K53" s="124"/>
    </row>
    <row r="54" spans="1:11" ht="14.4" x14ac:dyDescent="0.3">
      <c r="A54" s="20">
        <v>1</v>
      </c>
      <c r="B54" s="13">
        <v>3</v>
      </c>
      <c r="C54" s="9" t="s">
        <v>162</v>
      </c>
      <c r="D54" s="125" t="s">
        <v>163</v>
      </c>
      <c r="E54" s="73" t="s">
        <v>173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52" t="s">
        <v>176</v>
      </c>
    </row>
    <row r="55" spans="1:11" ht="14.4" x14ac:dyDescent="0.3">
      <c r="A55" s="20"/>
      <c r="B55" s="13"/>
      <c r="C55" s="9"/>
      <c r="D55" s="151" t="s">
        <v>24</v>
      </c>
      <c r="E55" s="48" t="s">
        <v>174</v>
      </c>
      <c r="F55" s="49">
        <v>60</v>
      </c>
      <c r="G55" s="69">
        <v>0.69</v>
      </c>
      <c r="H55" s="69">
        <v>2.69</v>
      </c>
      <c r="I55" s="70">
        <v>6.62</v>
      </c>
      <c r="J55" s="69">
        <v>53.5</v>
      </c>
      <c r="K55" s="51" t="s">
        <v>177</v>
      </c>
    </row>
    <row r="56" spans="1:11" ht="14.4" x14ac:dyDescent="0.3">
      <c r="A56" s="20"/>
      <c r="B56" s="13"/>
      <c r="C56" s="9"/>
      <c r="D56" s="151" t="s">
        <v>22</v>
      </c>
      <c r="E56" s="48" t="s">
        <v>175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178</v>
      </c>
    </row>
    <row r="57" spans="1:11" ht="14.4" x14ac:dyDescent="0.3">
      <c r="A57" s="21"/>
      <c r="B57" s="14"/>
      <c r="C57" s="6"/>
      <c r="D57" s="15" t="s">
        <v>31</v>
      </c>
      <c r="E57" s="10"/>
      <c r="F57" s="131">
        <f>SUM(F54:F56)</f>
        <v>330</v>
      </c>
      <c r="G57" s="131">
        <f t="shared" ref="G57" si="13">SUM(G54:G56)</f>
        <v>7.4300000000000006</v>
      </c>
      <c r="H57" s="131">
        <f t="shared" ref="H57" si="14">SUM(H54:H56)</f>
        <v>9.2900000000000009</v>
      </c>
      <c r="I57" s="131">
        <f t="shared" ref="I57" si="15">SUM(I54:I56)</f>
        <v>42.76</v>
      </c>
      <c r="J57" s="131">
        <f t="shared" ref="J57" si="16">SUM(J54:J56)</f>
        <v>284.46000000000004</v>
      </c>
      <c r="K57" s="22"/>
    </row>
    <row r="58" spans="1:11" ht="15" thickBot="1" x14ac:dyDescent="0.3">
      <c r="A58" s="26">
        <f>A40</f>
        <v>1</v>
      </c>
      <c r="B58" s="27">
        <f>B40</f>
        <v>3</v>
      </c>
      <c r="C58" s="97" t="s">
        <v>4</v>
      </c>
      <c r="D58" s="98"/>
      <c r="E58" s="28"/>
      <c r="F58" s="132">
        <f>F45+F57+F53</f>
        <v>1610</v>
      </c>
      <c r="G58" s="132">
        <f t="shared" ref="G58" si="17">G45+G57+G53</f>
        <v>52.099999999999994</v>
      </c>
      <c r="H58" s="132">
        <f t="shared" ref="H58" si="18">H45+H57+H53</f>
        <v>53.25</v>
      </c>
      <c r="I58" s="132">
        <f t="shared" ref="I58" si="19">I45+I57+I53</f>
        <v>225.29000000000002</v>
      </c>
      <c r="J58" s="132">
        <f t="shared" ref="J58" si="20">J45+J57+J53</f>
        <v>1589.8</v>
      </c>
      <c r="K58" s="29"/>
    </row>
    <row r="59" spans="1:11" ht="28.8" x14ac:dyDescent="0.3">
      <c r="A59" s="17">
        <v>1</v>
      </c>
      <c r="B59" s="18">
        <v>4</v>
      </c>
      <c r="C59" s="19" t="s">
        <v>20</v>
      </c>
      <c r="D59" s="153" t="s">
        <v>180</v>
      </c>
      <c r="E59" s="64" t="s">
        <v>96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45</v>
      </c>
    </row>
    <row r="60" spans="1:11" ht="14.4" x14ac:dyDescent="0.3">
      <c r="A60" s="20"/>
      <c r="B60" s="13"/>
      <c r="C60" s="9"/>
      <c r="D60" s="150" t="s">
        <v>171</v>
      </c>
      <c r="E60" s="37" t="s">
        <v>97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98</v>
      </c>
    </row>
    <row r="61" spans="1:11" ht="14.4" x14ac:dyDescent="0.3">
      <c r="A61" s="20"/>
      <c r="B61" s="13"/>
      <c r="C61" s="9"/>
      <c r="D61" s="139" t="s">
        <v>29</v>
      </c>
      <c r="E61" s="37" t="s">
        <v>39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73</v>
      </c>
    </row>
    <row r="62" spans="1:11" ht="14.4" x14ac:dyDescent="0.3">
      <c r="A62" s="20"/>
      <c r="B62" s="13"/>
      <c r="C62" s="9"/>
      <c r="D62" s="139" t="s">
        <v>22</v>
      </c>
      <c r="E62" s="37" t="s">
        <v>34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99</v>
      </c>
    </row>
    <row r="63" spans="1:11" ht="14.4" x14ac:dyDescent="0.3">
      <c r="A63" s="20"/>
      <c r="B63" s="13"/>
      <c r="C63" s="9"/>
      <c r="D63" s="150" t="s">
        <v>181</v>
      </c>
      <c r="E63" s="37" t="s">
        <v>46</v>
      </c>
      <c r="F63" s="47">
        <v>200</v>
      </c>
      <c r="G63" s="154">
        <v>5.4</v>
      </c>
      <c r="H63" s="154">
        <v>4.4000000000000004</v>
      </c>
      <c r="I63" s="154">
        <v>8.8000000000000007</v>
      </c>
      <c r="J63" s="154">
        <v>96.4</v>
      </c>
      <c r="K63" s="41" t="s">
        <v>55</v>
      </c>
    </row>
    <row r="64" spans="1:11" ht="15" thickBot="1" x14ac:dyDescent="0.35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4.4" x14ac:dyDescent="0.3">
      <c r="A65" s="23">
        <f>A59</f>
        <v>1</v>
      </c>
      <c r="B65" s="12">
        <f>B59</f>
        <v>4</v>
      </c>
      <c r="C65" s="8" t="s">
        <v>23</v>
      </c>
      <c r="D65" s="137" t="s">
        <v>24</v>
      </c>
      <c r="E65" s="64" t="s">
        <v>100</v>
      </c>
      <c r="F65" s="87">
        <v>60</v>
      </c>
      <c r="G65" s="66">
        <v>0.85</v>
      </c>
      <c r="H65" s="66">
        <v>1.82</v>
      </c>
      <c r="I65" s="67">
        <v>3.67</v>
      </c>
      <c r="J65" s="66">
        <v>34.49</v>
      </c>
      <c r="K65" s="68" t="s">
        <v>104</v>
      </c>
    </row>
    <row r="66" spans="1:11" ht="14.4" x14ac:dyDescent="0.3">
      <c r="A66" s="20"/>
      <c r="B66" s="13"/>
      <c r="C66" s="9"/>
      <c r="D66" s="139" t="s">
        <v>25</v>
      </c>
      <c r="E66" s="37" t="s">
        <v>101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105</v>
      </c>
    </row>
    <row r="67" spans="1:11" ht="14.4" x14ac:dyDescent="0.3">
      <c r="A67" s="20"/>
      <c r="B67" s="13"/>
      <c r="C67" s="9"/>
      <c r="D67" s="139" t="s">
        <v>26</v>
      </c>
      <c r="E67" s="37" t="s">
        <v>102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106</v>
      </c>
    </row>
    <row r="68" spans="1:11" ht="14.4" x14ac:dyDescent="0.3">
      <c r="A68" s="20"/>
      <c r="B68" s="13"/>
      <c r="C68" s="9"/>
      <c r="D68" s="139" t="s">
        <v>27</v>
      </c>
      <c r="E68" s="37" t="s">
        <v>103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107</v>
      </c>
    </row>
    <row r="69" spans="1:11" ht="14.4" x14ac:dyDescent="0.3">
      <c r="A69" s="20"/>
      <c r="B69" s="13"/>
      <c r="C69" s="9"/>
      <c r="D69" s="107" t="s">
        <v>28</v>
      </c>
      <c r="E69" s="62" t="s">
        <v>67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68</v>
      </c>
    </row>
    <row r="70" spans="1:11" ht="14.4" x14ac:dyDescent="0.3">
      <c r="A70" s="20"/>
      <c r="B70" s="13"/>
      <c r="C70" s="9"/>
      <c r="D70" s="139" t="s">
        <v>29</v>
      </c>
      <c r="E70" s="37" t="s">
        <v>37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59</v>
      </c>
    </row>
    <row r="71" spans="1:11" ht="14.4" x14ac:dyDescent="0.3">
      <c r="A71" s="20"/>
      <c r="B71" s="13"/>
      <c r="C71" s="9"/>
      <c r="D71" s="139" t="s">
        <v>30</v>
      </c>
      <c r="E71" s="62" t="s">
        <v>38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69</v>
      </c>
    </row>
    <row r="72" spans="1:11" ht="15" thickBot="1" x14ac:dyDescent="0.35">
      <c r="A72" s="21"/>
      <c r="B72" s="14"/>
      <c r="C72" s="6"/>
      <c r="D72" s="15" t="s">
        <v>31</v>
      </c>
      <c r="E72" s="123"/>
      <c r="F72" s="136">
        <f>SUM(F65:F71)</f>
        <v>780</v>
      </c>
      <c r="G72" s="136">
        <f t="shared" ref="G72:J72" si="21">SUM(G65:G71)</f>
        <v>24.980000000000004</v>
      </c>
      <c r="H72" s="136">
        <f t="shared" si="21"/>
        <v>25.76</v>
      </c>
      <c r="I72" s="136">
        <f t="shared" si="21"/>
        <v>112.75000000000001</v>
      </c>
      <c r="J72" s="136">
        <f t="shared" si="21"/>
        <v>785.2</v>
      </c>
      <c r="K72" s="124"/>
    </row>
    <row r="73" spans="1:11" ht="14.4" x14ac:dyDescent="0.3">
      <c r="A73" s="20">
        <v>1</v>
      </c>
      <c r="B73" s="13">
        <v>4</v>
      </c>
      <c r="C73" s="9" t="s">
        <v>162</v>
      </c>
      <c r="D73" s="137" t="s">
        <v>21</v>
      </c>
      <c r="E73" s="73" t="s">
        <v>182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52" t="s">
        <v>183</v>
      </c>
    </row>
    <row r="74" spans="1:11" ht="14.4" x14ac:dyDescent="0.3">
      <c r="A74" s="20"/>
      <c r="B74" s="13"/>
      <c r="C74" s="9"/>
      <c r="D74" s="139" t="s">
        <v>28</v>
      </c>
      <c r="E74" s="37" t="s">
        <v>43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83</v>
      </c>
    </row>
    <row r="75" spans="1:11" ht="14.4" x14ac:dyDescent="0.3">
      <c r="A75" s="21"/>
      <c r="B75" s="14"/>
      <c r="C75" s="6"/>
      <c r="D75" s="15" t="s">
        <v>31</v>
      </c>
      <c r="E75" s="10"/>
      <c r="F75" s="131">
        <f>SUM(F73:F74)</f>
        <v>380</v>
      </c>
      <c r="G75" s="131">
        <f t="shared" ref="G75" si="22">SUM(G73:G74)</f>
        <v>7.63</v>
      </c>
      <c r="H75" s="131">
        <f t="shared" ref="H75" si="23">SUM(H73:H74)</f>
        <v>10.36</v>
      </c>
      <c r="I75" s="131">
        <f t="shared" ref="I75" si="24">SUM(I73:I74)</f>
        <v>62.339999999999996</v>
      </c>
      <c r="J75" s="131">
        <f t="shared" ref="J75" si="25">SUM(J73:J74)</f>
        <v>373.07000000000005</v>
      </c>
      <c r="K75" s="22"/>
    </row>
    <row r="76" spans="1:11" ht="15" thickBot="1" x14ac:dyDescent="0.3">
      <c r="A76" s="26">
        <f>A59</f>
        <v>1</v>
      </c>
      <c r="B76" s="27">
        <f>B59</f>
        <v>4</v>
      </c>
      <c r="C76" s="97" t="s">
        <v>4</v>
      </c>
      <c r="D76" s="98"/>
      <c r="E76" s="28"/>
      <c r="F76" s="132">
        <f>F64+F75+F72</f>
        <v>1750</v>
      </c>
      <c r="G76" s="132">
        <f t="shared" ref="G76" si="26">G64+G75+G72</f>
        <v>56.019999999999996</v>
      </c>
      <c r="H76" s="132">
        <f t="shared" ref="H76" si="27">H64+H75+H72</f>
        <v>56.540000000000006</v>
      </c>
      <c r="I76" s="132">
        <f t="shared" ref="I76" si="28">I64+I75+I72</f>
        <v>251.99</v>
      </c>
      <c r="J76" s="132">
        <f t="shared" ref="J76" si="29">J64+J75+J72</f>
        <v>1743.23</v>
      </c>
      <c r="K76" s="29"/>
    </row>
    <row r="77" spans="1:11" ht="14.4" x14ac:dyDescent="0.3">
      <c r="A77" s="17">
        <v>1</v>
      </c>
      <c r="B77" s="18">
        <v>5</v>
      </c>
      <c r="C77" s="19" t="s">
        <v>20</v>
      </c>
      <c r="D77" s="149" t="s">
        <v>21</v>
      </c>
      <c r="E77" s="64" t="s">
        <v>108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110</v>
      </c>
    </row>
    <row r="78" spans="1:11" ht="14.4" x14ac:dyDescent="0.3">
      <c r="A78" s="20"/>
      <c r="B78" s="13"/>
      <c r="C78" s="9"/>
      <c r="D78" s="148" t="s">
        <v>163</v>
      </c>
      <c r="E78" s="37" t="s">
        <v>109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35</v>
      </c>
    </row>
    <row r="79" spans="1:11" ht="14.4" x14ac:dyDescent="0.3">
      <c r="A79" s="20"/>
      <c r="B79" s="13"/>
      <c r="C79" s="9"/>
      <c r="D79" s="151" t="s">
        <v>22</v>
      </c>
      <c r="E79" s="48" t="s">
        <v>42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60</v>
      </c>
    </row>
    <row r="80" spans="1:11" ht="14.4" x14ac:dyDescent="0.3">
      <c r="A80" s="20"/>
      <c r="B80" s="13"/>
      <c r="C80" s="9"/>
      <c r="D80" s="139" t="s">
        <v>166</v>
      </c>
      <c r="E80" s="37" t="s">
        <v>61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" thickBot="1" x14ac:dyDescent="0.35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4.4" x14ac:dyDescent="0.3">
      <c r="A82" s="23">
        <f>A77</f>
        <v>1</v>
      </c>
      <c r="B82" s="12">
        <f>B77</f>
        <v>5</v>
      </c>
      <c r="C82" s="8" t="s">
        <v>23</v>
      </c>
      <c r="D82" s="137" t="s">
        <v>24</v>
      </c>
      <c r="E82" s="64" t="s">
        <v>111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114</v>
      </c>
    </row>
    <row r="83" spans="1:11" ht="14.4" x14ac:dyDescent="0.3">
      <c r="A83" s="20"/>
      <c r="B83" s="13"/>
      <c r="C83" s="9"/>
      <c r="D83" s="139" t="s">
        <v>25</v>
      </c>
      <c r="E83" s="37" t="s">
        <v>47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115</v>
      </c>
    </row>
    <row r="84" spans="1:11" ht="14.4" x14ac:dyDescent="0.3">
      <c r="A84" s="20"/>
      <c r="B84" s="13"/>
      <c r="C84" s="9"/>
      <c r="D84" s="139" t="s">
        <v>26</v>
      </c>
      <c r="E84" s="37" t="s">
        <v>78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81</v>
      </c>
    </row>
    <row r="85" spans="1:11" ht="14.4" x14ac:dyDescent="0.3">
      <c r="A85" s="20"/>
      <c r="B85" s="13"/>
      <c r="C85" s="9"/>
      <c r="D85" s="139" t="s">
        <v>27</v>
      </c>
      <c r="E85" s="37" t="s">
        <v>56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82</v>
      </c>
    </row>
    <row r="86" spans="1:11" ht="14.4" x14ac:dyDescent="0.3">
      <c r="A86" s="20"/>
      <c r="B86" s="13"/>
      <c r="C86" s="9"/>
      <c r="D86" s="139" t="s">
        <v>28</v>
      </c>
      <c r="E86" s="88" t="s">
        <v>113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117</v>
      </c>
    </row>
    <row r="87" spans="1:11" ht="14.4" x14ac:dyDescent="0.3">
      <c r="A87" s="20"/>
      <c r="B87" s="13"/>
      <c r="C87" s="9"/>
      <c r="D87" s="139" t="s">
        <v>29</v>
      </c>
      <c r="E87" s="37" t="s">
        <v>37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59</v>
      </c>
    </row>
    <row r="88" spans="1:11" ht="14.4" x14ac:dyDescent="0.3">
      <c r="A88" s="20"/>
      <c r="B88" s="13"/>
      <c r="C88" s="9"/>
      <c r="D88" s="139" t="s">
        <v>30</v>
      </c>
      <c r="E88" s="62" t="s">
        <v>38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69</v>
      </c>
    </row>
    <row r="89" spans="1:11" ht="15" thickBot="1" x14ac:dyDescent="0.35">
      <c r="A89" s="21"/>
      <c r="B89" s="14"/>
      <c r="C89" s="6"/>
      <c r="D89" s="15" t="s">
        <v>31</v>
      </c>
      <c r="E89" s="123"/>
      <c r="F89" s="136">
        <f>SUM(F82:F88)</f>
        <v>770</v>
      </c>
      <c r="G89" s="136">
        <f t="shared" ref="G89:J89" si="30">SUM(G82:G88)</f>
        <v>23.07</v>
      </c>
      <c r="H89" s="136">
        <f t="shared" si="30"/>
        <v>23.87</v>
      </c>
      <c r="I89" s="136">
        <f t="shared" si="30"/>
        <v>106.87000000000002</v>
      </c>
      <c r="J89" s="136">
        <f t="shared" si="30"/>
        <v>734.59000000000015</v>
      </c>
      <c r="K89" s="124"/>
    </row>
    <row r="90" spans="1:11" ht="14.4" x14ac:dyDescent="0.3">
      <c r="A90" s="20">
        <v>1</v>
      </c>
      <c r="B90" s="13">
        <v>5</v>
      </c>
      <c r="C90" s="9" t="s">
        <v>162</v>
      </c>
      <c r="D90" s="106" t="s">
        <v>158</v>
      </c>
      <c r="E90" s="73" t="s">
        <v>184</v>
      </c>
      <c r="F90" s="74">
        <v>65</v>
      </c>
      <c r="G90" s="74">
        <v>4.88</v>
      </c>
      <c r="H90" s="74">
        <v>6.37</v>
      </c>
      <c r="I90" s="155">
        <v>41.9</v>
      </c>
      <c r="J90" s="74">
        <v>244.27</v>
      </c>
      <c r="K90" s="152"/>
    </row>
    <row r="91" spans="1:11" ht="14.4" x14ac:dyDescent="0.3">
      <c r="A91" s="20"/>
      <c r="B91" s="13"/>
      <c r="C91" s="9"/>
      <c r="D91" s="151" t="s">
        <v>24</v>
      </c>
      <c r="E91" s="48" t="s">
        <v>174</v>
      </c>
      <c r="F91" s="49">
        <v>60</v>
      </c>
      <c r="G91" s="69">
        <v>0.69</v>
      </c>
      <c r="H91" s="69">
        <v>2.69</v>
      </c>
      <c r="I91" s="70">
        <v>6.62</v>
      </c>
      <c r="J91" s="69">
        <v>53.5</v>
      </c>
      <c r="K91" s="51" t="s">
        <v>177</v>
      </c>
    </row>
    <row r="92" spans="1:11" ht="14.4" x14ac:dyDescent="0.3">
      <c r="A92" s="20"/>
      <c r="B92" s="13"/>
      <c r="C92" s="9"/>
      <c r="D92" s="151" t="s">
        <v>22</v>
      </c>
      <c r="E92" s="48" t="s">
        <v>175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178</v>
      </c>
    </row>
    <row r="93" spans="1:11" ht="14.4" x14ac:dyDescent="0.3">
      <c r="A93" s="21"/>
      <c r="B93" s="14"/>
      <c r="C93" s="6"/>
      <c r="D93" s="15" t="s">
        <v>31</v>
      </c>
      <c r="E93" s="10"/>
      <c r="F93" s="131">
        <f>SUM(F90:F92)</f>
        <v>325</v>
      </c>
      <c r="G93" s="131">
        <f t="shared" ref="G93" si="31">SUM(G90:G92)</f>
        <v>7.11</v>
      </c>
      <c r="H93" s="131">
        <f t="shared" ref="H93" si="32">SUM(H90:H92)</f>
        <v>10.200000000000001</v>
      </c>
      <c r="I93" s="131">
        <f t="shared" ref="I93" si="33">SUM(I90:I92)</f>
        <v>50.779999999999994</v>
      </c>
      <c r="J93" s="131">
        <f t="shared" ref="J93" si="34">SUM(J90:J92)</f>
        <v>323.27</v>
      </c>
      <c r="K93" s="22"/>
    </row>
    <row r="94" spans="1:11" ht="15" thickBot="1" x14ac:dyDescent="0.3">
      <c r="A94" s="26">
        <f>A77</f>
        <v>1</v>
      </c>
      <c r="B94" s="27">
        <f>B77</f>
        <v>5</v>
      </c>
      <c r="C94" s="97" t="s">
        <v>4</v>
      </c>
      <c r="D94" s="98"/>
      <c r="E94" s="28"/>
      <c r="F94" s="132">
        <f>F81+F93+F89</f>
        <v>1702</v>
      </c>
      <c r="G94" s="132">
        <f t="shared" ref="G94" si="35">G81+G93+G89</f>
        <v>39.42</v>
      </c>
      <c r="H94" s="132">
        <f t="shared" ref="H94" si="36">H81+H93+H89</f>
        <v>44.36</v>
      </c>
      <c r="I94" s="132">
        <f t="shared" ref="I94" si="37">I81+I93+I89</f>
        <v>243.27000000000004</v>
      </c>
      <c r="J94" s="132">
        <f t="shared" ref="J94" si="38">J81+J93+J89</f>
        <v>1529.8600000000001</v>
      </c>
      <c r="K94" s="29"/>
    </row>
    <row r="95" spans="1:11" ht="28.8" x14ac:dyDescent="0.3">
      <c r="A95" s="17">
        <v>2</v>
      </c>
      <c r="B95" s="18">
        <v>1</v>
      </c>
      <c r="C95" s="19" t="s">
        <v>20</v>
      </c>
      <c r="D95" s="145" t="s">
        <v>21</v>
      </c>
      <c r="E95" s="64" t="s">
        <v>118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51</v>
      </c>
    </row>
    <row r="96" spans="1:11" ht="14.4" x14ac:dyDescent="0.3">
      <c r="A96" s="20"/>
      <c r="B96" s="13"/>
      <c r="C96" s="9"/>
      <c r="D96" s="150" t="s">
        <v>185</v>
      </c>
      <c r="E96" s="37" t="s">
        <v>119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120</v>
      </c>
    </row>
    <row r="97" spans="1:11" ht="14.4" x14ac:dyDescent="0.3">
      <c r="A97" s="20"/>
      <c r="B97" s="13"/>
      <c r="C97" s="9"/>
      <c r="D97" s="106" t="s">
        <v>158</v>
      </c>
      <c r="E97" s="52" t="s">
        <v>74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4.4" x14ac:dyDescent="0.3">
      <c r="A98" s="20"/>
      <c r="B98" s="13"/>
      <c r="C98" s="9"/>
      <c r="D98" s="151" t="s">
        <v>22</v>
      </c>
      <c r="E98" s="48" t="s">
        <v>121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99</v>
      </c>
    </row>
    <row r="99" spans="1:11" ht="15" thickBot="1" x14ac:dyDescent="0.35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4.4" x14ac:dyDescent="0.3">
      <c r="A100" s="23">
        <f>A95</f>
        <v>2</v>
      </c>
      <c r="B100" s="12">
        <f>B95</f>
        <v>1</v>
      </c>
      <c r="C100" s="8" t="s">
        <v>23</v>
      </c>
      <c r="D100" s="145" t="s">
        <v>24</v>
      </c>
      <c r="E100" s="82" t="s">
        <v>122</v>
      </c>
      <c r="F100" s="83">
        <v>60</v>
      </c>
      <c r="G100" s="44">
        <v>0.95</v>
      </c>
      <c r="H100" s="44">
        <v>2.82</v>
      </c>
      <c r="I100" s="45">
        <v>4.03</v>
      </c>
      <c r="J100" s="46">
        <v>45.32</v>
      </c>
      <c r="K100" s="86" t="s">
        <v>123</v>
      </c>
    </row>
    <row r="101" spans="1:11" ht="14.4" x14ac:dyDescent="0.3">
      <c r="A101" s="20"/>
      <c r="B101" s="13"/>
      <c r="C101" s="9"/>
      <c r="D101" s="139" t="s">
        <v>25</v>
      </c>
      <c r="E101" s="37" t="s">
        <v>186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124</v>
      </c>
    </row>
    <row r="102" spans="1:11" ht="14.4" x14ac:dyDescent="0.3">
      <c r="A102" s="20"/>
      <c r="B102" s="13"/>
      <c r="C102" s="9"/>
      <c r="D102" s="139" t="s">
        <v>26</v>
      </c>
      <c r="E102" s="37" t="s">
        <v>57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125</v>
      </c>
    </row>
    <row r="103" spans="1:11" ht="14.4" x14ac:dyDescent="0.3">
      <c r="A103" s="20"/>
      <c r="B103" s="13"/>
      <c r="C103" s="9"/>
      <c r="D103" s="139" t="s">
        <v>28</v>
      </c>
      <c r="E103" s="88" t="s">
        <v>41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126</v>
      </c>
    </row>
    <row r="104" spans="1:11" ht="14.4" x14ac:dyDescent="0.3">
      <c r="A104" s="20"/>
      <c r="B104" s="13"/>
      <c r="C104" s="9"/>
      <c r="D104" s="139" t="s">
        <v>29</v>
      </c>
      <c r="E104" s="37" t="s">
        <v>37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59</v>
      </c>
    </row>
    <row r="105" spans="1:11" ht="14.4" x14ac:dyDescent="0.3">
      <c r="A105" s="20"/>
      <c r="B105" s="13"/>
      <c r="C105" s="9"/>
      <c r="D105" s="139" t="s">
        <v>30</v>
      </c>
      <c r="E105" s="62" t="s">
        <v>38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69</v>
      </c>
    </row>
    <row r="106" spans="1:11" ht="15" thickBot="1" x14ac:dyDescent="0.35">
      <c r="A106" s="21"/>
      <c r="B106" s="14"/>
      <c r="C106" s="6"/>
      <c r="D106" s="15" t="s">
        <v>31</v>
      </c>
      <c r="E106" s="123"/>
      <c r="F106" s="136">
        <f>SUM(F100:F105)</f>
        <v>730</v>
      </c>
      <c r="G106" s="136">
        <f t="shared" ref="G106:J106" si="39">SUM(G100:G105)</f>
        <v>23.76</v>
      </c>
      <c r="H106" s="136">
        <f t="shared" si="39"/>
        <v>25.559999999999995</v>
      </c>
      <c r="I106" s="136">
        <f t="shared" si="39"/>
        <v>104.83000000000001</v>
      </c>
      <c r="J106" s="136">
        <f t="shared" si="39"/>
        <v>744.42000000000007</v>
      </c>
      <c r="K106" s="124"/>
    </row>
    <row r="107" spans="1:11" ht="14.4" x14ac:dyDescent="0.3">
      <c r="A107" s="20">
        <v>2</v>
      </c>
      <c r="B107" s="13">
        <v>1</v>
      </c>
      <c r="C107" s="9" t="s">
        <v>162</v>
      </c>
      <c r="D107" s="137" t="s">
        <v>21</v>
      </c>
      <c r="E107" s="73" t="s">
        <v>182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52" t="s">
        <v>183</v>
      </c>
    </row>
    <row r="108" spans="1:11" ht="14.4" x14ac:dyDescent="0.3">
      <c r="A108" s="20"/>
      <c r="B108" s="13"/>
      <c r="C108" s="9"/>
      <c r="D108" s="107" t="s">
        <v>28</v>
      </c>
      <c r="E108" s="62" t="s">
        <v>67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68</v>
      </c>
    </row>
    <row r="109" spans="1:11" ht="14.4" x14ac:dyDescent="0.3">
      <c r="A109" s="21"/>
      <c r="B109" s="14"/>
      <c r="C109" s="6"/>
      <c r="D109" s="15" t="s">
        <v>31</v>
      </c>
      <c r="E109" s="10"/>
      <c r="F109" s="131">
        <f>SUM(F107:F108)</f>
        <v>380</v>
      </c>
      <c r="G109" s="131">
        <f t="shared" ref="G109" si="40">SUM(G107:G108)</f>
        <v>7.45</v>
      </c>
      <c r="H109" s="131">
        <f t="shared" ref="H109" si="41">SUM(H107:H108)</f>
        <v>10.52</v>
      </c>
      <c r="I109" s="131">
        <f t="shared" ref="I109" si="42">SUM(I107:I108)</f>
        <v>55.459999999999994</v>
      </c>
      <c r="J109" s="131">
        <f t="shared" ref="J109" si="43">SUM(J107:J108)</f>
        <v>346.27</v>
      </c>
      <c r="K109" s="22"/>
    </row>
    <row r="110" spans="1:11" ht="15" thickBot="1" x14ac:dyDescent="0.3">
      <c r="A110" s="26">
        <f>A95</f>
        <v>2</v>
      </c>
      <c r="B110" s="27">
        <f>B95</f>
        <v>1</v>
      </c>
      <c r="C110" s="97" t="s">
        <v>4</v>
      </c>
      <c r="D110" s="98"/>
      <c r="E110" s="28"/>
      <c r="F110" s="132">
        <f>F99+F109+F106</f>
        <v>1635</v>
      </c>
      <c r="G110" s="132">
        <f t="shared" ref="G110" si="44">G99+G109+G106</f>
        <v>49.45</v>
      </c>
      <c r="H110" s="132">
        <f t="shared" ref="H110" si="45">H99+H109+H106</f>
        <v>55.269999999999996</v>
      </c>
      <c r="I110" s="132">
        <f t="shared" ref="I110" si="46">I99+I109+I106</f>
        <v>237.17</v>
      </c>
      <c r="J110" s="132">
        <f t="shared" ref="J110" si="47">J99+J109+J106</f>
        <v>1638.3700000000001</v>
      </c>
      <c r="K110" s="29"/>
    </row>
    <row r="111" spans="1:11" ht="14.4" x14ac:dyDescent="0.3">
      <c r="A111" s="17">
        <v>2</v>
      </c>
      <c r="B111" s="18">
        <v>2</v>
      </c>
      <c r="C111" s="19" t="s">
        <v>20</v>
      </c>
      <c r="D111" s="156" t="s">
        <v>26</v>
      </c>
      <c r="E111" s="64" t="s">
        <v>127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128</v>
      </c>
    </row>
    <row r="112" spans="1:11" ht="28.8" x14ac:dyDescent="0.3">
      <c r="A112" s="20"/>
      <c r="B112" s="13"/>
      <c r="C112" s="9"/>
      <c r="D112" s="156" t="s">
        <v>27</v>
      </c>
      <c r="E112" s="37" t="s">
        <v>91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94</v>
      </c>
    </row>
    <row r="113" spans="1:11" ht="14.4" x14ac:dyDescent="0.3">
      <c r="A113" s="20"/>
      <c r="B113" s="13"/>
      <c r="C113" s="9"/>
      <c r="D113" s="156" t="s">
        <v>29</v>
      </c>
      <c r="E113" s="37" t="s">
        <v>37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59</v>
      </c>
    </row>
    <row r="114" spans="1:11" ht="14.4" x14ac:dyDescent="0.3">
      <c r="A114" s="20"/>
      <c r="B114" s="13"/>
      <c r="C114" s="9"/>
      <c r="D114" s="150" t="s">
        <v>171</v>
      </c>
      <c r="E114" s="37" t="s">
        <v>75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40</v>
      </c>
    </row>
    <row r="115" spans="1:11" ht="14.4" x14ac:dyDescent="0.3">
      <c r="A115" s="20"/>
      <c r="B115" s="13"/>
      <c r="C115" s="9"/>
      <c r="D115" s="139" t="s">
        <v>29</v>
      </c>
      <c r="E115" s="37" t="s">
        <v>39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73</v>
      </c>
    </row>
    <row r="116" spans="1:11" ht="14.4" x14ac:dyDescent="0.3">
      <c r="A116" s="20"/>
      <c r="B116" s="13"/>
      <c r="C116" s="9"/>
      <c r="D116" s="156" t="s">
        <v>22</v>
      </c>
      <c r="E116" s="37" t="s">
        <v>86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87</v>
      </c>
    </row>
    <row r="117" spans="1:11" ht="15" thickBot="1" x14ac:dyDescent="0.35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4.4" x14ac:dyDescent="0.3">
      <c r="A118" s="23">
        <f>A111</f>
        <v>2</v>
      </c>
      <c r="B118" s="12">
        <f>B111</f>
        <v>2</v>
      </c>
      <c r="C118" s="8" t="s">
        <v>23</v>
      </c>
      <c r="D118" s="157" t="s">
        <v>24</v>
      </c>
      <c r="E118" s="64" t="s">
        <v>129</v>
      </c>
      <c r="F118" s="65">
        <v>60</v>
      </c>
      <c r="G118" s="66">
        <v>0.66</v>
      </c>
      <c r="H118" s="66">
        <v>0.12</v>
      </c>
      <c r="I118" s="67">
        <v>2.1</v>
      </c>
      <c r="J118" s="66">
        <v>12.12</v>
      </c>
      <c r="K118" s="68" t="s">
        <v>133</v>
      </c>
    </row>
    <row r="119" spans="1:11" ht="14.4" x14ac:dyDescent="0.3">
      <c r="A119" s="20"/>
      <c r="B119" s="13"/>
      <c r="C119" s="9"/>
      <c r="D119" s="156" t="s">
        <v>25</v>
      </c>
      <c r="E119" s="37" t="s">
        <v>130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134</v>
      </c>
    </row>
    <row r="120" spans="1:11" ht="14.4" x14ac:dyDescent="0.3">
      <c r="A120" s="20"/>
      <c r="B120" s="13"/>
      <c r="C120" s="9"/>
      <c r="D120" s="156" t="s">
        <v>26</v>
      </c>
      <c r="E120" s="88" t="s">
        <v>131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135</v>
      </c>
    </row>
    <row r="121" spans="1:11" ht="14.4" x14ac:dyDescent="0.3">
      <c r="A121" s="20"/>
      <c r="B121" s="13"/>
      <c r="C121" s="9"/>
      <c r="D121" s="156" t="s">
        <v>27</v>
      </c>
      <c r="E121" s="37" t="s">
        <v>132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94</v>
      </c>
    </row>
    <row r="122" spans="1:11" ht="14.4" x14ac:dyDescent="0.3">
      <c r="A122" s="20"/>
      <c r="B122" s="13"/>
      <c r="C122" s="9"/>
      <c r="D122" s="156" t="s">
        <v>28</v>
      </c>
      <c r="E122" s="37" t="s">
        <v>43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83</v>
      </c>
    </row>
    <row r="123" spans="1:11" ht="14.4" x14ac:dyDescent="0.3">
      <c r="A123" s="20"/>
      <c r="B123" s="13"/>
      <c r="C123" s="9"/>
      <c r="D123" s="156" t="s">
        <v>29</v>
      </c>
      <c r="E123" s="37" t="s">
        <v>37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59</v>
      </c>
    </row>
    <row r="124" spans="1:11" ht="14.4" x14ac:dyDescent="0.3">
      <c r="A124" s="20"/>
      <c r="B124" s="13"/>
      <c r="C124" s="9"/>
      <c r="D124" s="156" t="s">
        <v>30</v>
      </c>
      <c r="E124" s="62" t="s">
        <v>38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69</v>
      </c>
    </row>
    <row r="125" spans="1:11" ht="15" thickBot="1" x14ac:dyDescent="0.35">
      <c r="A125" s="21"/>
      <c r="B125" s="14"/>
      <c r="C125" s="6"/>
      <c r="D125" s="15" t="s">
        <v>31</v>
      </c>
      <c r="E125" s="123"/>
      <c r="F125" s="136">
        <f>SUM(F118:F124)</f>
        <v>780</v>
      </c>
      <c r="G125" s="136">
        <f t="shared" ref="G125:J125" si="48">SUM(G118:G124)</f>
        <v>23.61</v>
      </c>
      <c r="H125" s="136">
        <f t="shared" si="48"/>
        <v>24.910000000000004</v>
      </c>
      <c r="I125" s="136">
        <f t="shared" si="48"/>
        <v>125.73000000000002</v>
      </c>
      <c r="J125" s="136">
        <f t="shared" si="48"/>
        <v>821.47</v>
      </c>
      <c r="K125" s="124"/>
    </row>
    <row r="126" spans="1:11" ht="14.4" x14ac:dyDescent="0.3">
      <c r="A126" s="20">
        <v>2</v>
      </c>
      <c r="B126" s="13">
        <v>2</v>
      </c>
      <c r="C126" s="9" t="s">
        <v>162</v>
      </c>
      <c r="D126" s="106" t="s">
        <v>158</v>
      </c>
      <c r="E126" s="73" t="s">
        <v>184</v>
      </c>
      <c r="F126" s="74">
        <v>65</v>
      </c>
      <c r="G126" s="74">
        <v>5.66</v>
      </c>
      <c r="H126" s="74">
        <v>4.75</v>
      </c>
      <c r="I126" s="155">
        <v>31.85</v>
      </c>
      <c r="J126" s="74">
        <v>192.73</v>
      </c>
      <c r="K126" s="152"/>
    </row>
    <row r="127" spans="1:11" ht="14.4" x14ac:dyDescent="0.3">
      <c r="A127" s="20"/>
      <c r="B127" s="13"/>
      <c r="C127" s="9"/>
      <c r="D127" s="151" t="s">
        <v>24</v>
      </c>
      <c r="E127" s="48" t="s">
        <v>174</v>
      </c>
      <c r="F127" s="49">
        <v>60</v>
      </c>
      <c r="G127" s="69">
        <v>0.69</v>
      </c>
      <c r="H127" s="69">
        <v>2.69</v>
      </c>
      <c r="I127" s="70">
        <v>6.62</v>
      </c>
      <c r="J127" s="69">
        <v>53.5</v>
      </c>
      <c r="K127" s="51" t="s">
        <v>177</v>
      </c>
    </row>
    <row r="128" spans="1:11" ht="14.4" x14ac:dyDescent="0.3">
      <c r="A128" s="20"/>
      <c r="B128" s="13"/>
      <c r="C128" s="9"/>
      <c r="D128" s="151" t="s">
        <v>22</v>
      </c>
      <c r="E128" s="48" t="s">
        <v>175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178</v>
      </c>
    </row>
    <row r="129" spans="1:11" ht="14.4" x14ac:dyDescent="0.3">
      <c r="A129" s="21"/>
      <c r="B129" s="14"/>
      <c r="C129" s="6"/>
      <c r="D129" s="15" t="s">
        <v>31</v>
      </c>
      <c r="E129" s="10"/>
      <c r="F129" s="131">
        <f>SUM(F126:F128)</f>
        <v>325</v>
      </c>
      <c r="G129" s="131">
        <f t="shared" ref="G129" si="49">SUM(G126:G128)</f>
        <v>7.89</v>
      </c>
      <c r="H129" s="131">
        <f t="shared" ref="H129" si="50">SUM(H126:H128)</f>
        <v>8.58</v>
      </c>
      <c r="I129" s="131">
        <f t="shared" ref="I129" si="51">SUM(I126:I128)</f>
        <v>40.729999999999997</v>
      </c>
      <c r="J129" s="131">
        <f t="shared" ref="J129" si="52">SUM(J126:J128)</f>
        <v>271.73</v>
      </c>
      <c r="K129" s="22"/>
    </row>
    <row r="130" spans="1:11" ht="15" thickBot="1" x14ac:dyDescent="0.3">
      <c r="A130" s="26">
        <f>A111</f>
        <v>2</v>
      </c>
      <c r="B130" s="27">
        <f>B111</f>
        <v>2</v>
      </c>
      <c r="C130" s="97" t="s">
        <v>4</v>
      </c>
      <c r="D130" s="98"/>
      <c r="E130" s="28"/>
      <c r="F130" s="132">
        <f>F117+F129+F125</f>
        <v>1615</v>
      </c>
      <c r="G130" s="132">
        <f t="shared" ref="G130" si="53">G117+G129+G125</f>
        <v>55.3</v>
      </c>
      <c r="H130" s="132">
        <f t="shared" ref="H130" si="54">H117+H129+H125</f>
        <v>57.650000000000006</v>
      </c>
      <c r="I130" s="132">
        <f t="shared" ref="I130" si="55">I117+I129+I125</f>
        <v>243.38000000000002</v>
      </c>
      <c r="J130" s="132">
        <f t="shared" ref="J130" si="56">J117+J129+J125</f>
        <v>1710.02</v>
      </c>
      <c r="K130" s="29"/>
    </row>
    <row r="131" spans="1:11" ht="29.4" thickBot="1" x14ac:dyDescent="0.35">
      <c r="A131" s="17">
        <v>2</v>
      </c>
      <c r="B131" s="18">
        <v>3</v>
      </c>
      <c r="C131" s="19" t="s">
        <v>20</v>
      </c>
      <c r="D131" s="137" t="s">
        <v>21</v>
      </c>
      <c r="E131" s="64" t="s">
        <v>50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137</v>
      </c>
    </row>
    <row r="132" spans="1:11" ht="28.8" x14ac:dyDescent="0.3">
      <c r="A132" s="20"/>
      <c r="B132" s="13"/>
      <c r="C132" s="9"/>
      <c r="D132" s="153" t="s">
        <v>180</v>
      </c>
      <c r="E132" s="37" t="s">
        <v>136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138</v>
      </c>
    </row>
    <row r="133" spans="1:11" ht="14.4" x14ac:dyDescent="0.3">
      <c r="A133" s="20"/>
      <c r="B133" s="13"/>
      <c r="C133" s="9"/>
      <c r="D133" s="139" t="s">
        <v>187</v>
      </c>
      <c r="E133" s="37" t="s">
        <v>39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73</v>
      </c>
    </row>
    <row r="134" spans="1:11" ht="14.4" x14ac:dyDescent="0.3">
      <c r="A134" s="20"/>
      <c r="B134" s="13"/>
      <c r="C134" s="9"/>
      <c r="D134" s="150" t="s">
        <v>171</v>
      </c>
      <c r="E134" s="37" t="s">
        <v>97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98</v>
      </c>
    </row>
    <row r="135" spans="1:11" ht="14.4" x14ac:dyDescent="0.3">
      <c r="A135" s="20"/>
      <c r="B135" s="13"/>
      <c r="C135" s="9"/>
      <c r="D135" s="151" t="s">
        <v>22</v>
      </c>
      <c r="E135" s="48" t="s">
        <v>121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99</v>
      </c>
    </row>
    <row r="136" spans="1:11" ht="14.4" x14ac:dyDescent="0.3">
      <c r="A136" s="20"/>
      <c r="B136" s="13"/>
      <c r="C136" s="9"/>
      <c r="D136" s="139" t="s">
        <v>166</v>
      </c>
      <c r="E136" s="37" t="s">
        <v>61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" thickBot="1" x14ac:dyDescent="0.35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4.4" x14ac:dyDescent="0.3">
      <c r="A138" s="23">
        <f>A131</f>
        <v>2</v>
      </c>
      <c r="B138" s="12">
        <f>B131</f>
        <v>3</v>
      </c>
      <c r="C138" s="8" t="s">
        <v>23</v>
      </c>
      <c r="D138" s="145" t="s">
        <v>24</v>
      </c>
      <c r="E138" s="64" t="s">
        <v>76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79</v>
      </c>
    </row>
    <row r="139" spans="1:11" ht="14.4" x14ac:dyDescent="0.3">
      <c r="A139" s="20"/>
      <c r="B139" s="13"/>
      <c r="C139" s="9"/>
      <c r="D139" s="139" t="s">
        <v>25</v>
      </c>
      <c r="E139" s="37" t="s">
        <v>139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142</v>
      </c>
    </row>
    <row r="140" spans="1:11" ht="14.4" x14ac:dyDescent="0.3">
      <c r="A140" s="20"/>
      <c r="B140" s="13"/>
      <c r="C140" s="9"/>
      <c r="D140" s="139" t="s">
        <v>26</v>
      </c>
      <c r="E140" s="88" t="s">
        <v>140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143</v>
      </c>
    </row>
    <row r="141" spans="1:11" ht="14.4" x14ac:dyDescent="0.3">
      <c r="A141" s="20"/>
      <c r="B141" s="13"/>
      <c r="C141" s="9"/>
      <c r="D141" s="138" t="s">
        <v>27</v>
      </c>
      <c r="E141" s="37" t="s">
        <v>141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144</v>
      </c>
    </row>
    <row r="142" spans="1:11" ht="14.4" x14ac:dyDescent="0.3">
      <c r="A142" s="20"/>
      <c r="B142" s="13"/>
      <c r="C142" s="9"/>
      <c r="D142" s="107" t="s">
        <v>28</v>
      </c>
      <c r="E142" s="62" t="s">
        <v>67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68</v>
      </c>
    </row>
    <row r="143" spans="1:11" ht="14.4" x14ac:dyDescent="0.3">
      <c r="A143" s="20"/>
      <c r="B143" s="13"/>
      <c r="C143" s="9"/>
      <c r="D143" s="139" t="s">
        <v>29</v>
      </c>
      <c r="E143" s="37" t="s">
        <v>37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59</v>
      </c>
    </row>
    <row r="144" spans="1:11" ht="14.4" x14ac:dyDescent="0.3">
      <c r="A144" s="20"/>
      <c r="B144" s="13"/>
      <c r="C144" s="9"/>
      <c r="D144" s="139" t="s">
        <v>30</v>
      </c>
      <c r="E144" s="62" t="s">
        <v>38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69</v>
      </c>
    </row>
    <row r="145" spans="1:11" ht="15" thickBot="1" x14ac:dyDescent="0.35">
      <c r="A145" s="21"/>
      <c r="B145" s="14"/>
      <c r="C145" s="6"/>
      <c r="D145" s="15" t="s">
        <v>31</v>
      </c>
      <c r="E145" s="123"/>
      <c r="F145" s="136">
        <f>SUM(F138:F144)</f>
        <v>780</v>
      </c>
      <c r="G145" s="136">
        <f t="shared" ref="G145:J145" si="57">SUM(G138:G144)</f>
        <v>26.910000000000004</v>
      </c>
      <c r="H145" s="136">
        <f t="shared" si="57"/>
        <v>23.8</v>
      </c>
      <c r="I145" s="136">
        <f t="shared" si="57"/>
        <v>107.10000000000001</v>
      </c>
      <c r="J145" s="136">
        <f t="shared" si="57"/>
        <v>750.23</v>
      </c>
      <c r="K145" s="124"/>
    </row>
    <row r="146" spans="1:11" ht="14.4" x14ac:dyDescent="0.3">
      <c r="A146" s="20">
        <v>2</v>
      </c>
      <c r="B146" s="13">
        <v>3</v>
      </c>
      <c r="C146" s="9" t="s">
        <v>162</v>
      </c>
      <c r="D146" s="125" t="s">
        <v>163</v>
      </c>
      <c r="E146" s="73" t="s">
        <v>164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52" t="s">
        <v>165</v>
      </c>
    </row>
    <row r="147" spans="1:11" ht="14.4" x14ac:dyDescent="0.3">
      <c r="A147" s="20"/>
      <c r="B147" s="13"/>
      <c r="C147" s="9"/>
      <c r="D147" s="147" t="s">
        <v>28</v>
      </c>
      <c r="E147" s="88" t="s">
        <v>168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170</v>
      </c>
    </row>
    <row r="148" spans="1:11" ht="14.4" x14ac:dyDescent="0.3">
      <c r="A148" s="21"/>
      <c r="B148" s="14"/>
      <c r="C148" s="6"/>
      <c r="D148" s="15" t="s">
        <v>31</v>
      </c>
      <c r="E148" s="10"/>
      <c r="F148" s="131">
        <f>SUM(F146:F147)</f>
        <v>310</v>
      </c>
      <c r="G148" s="131">
        <f t="shared" ref="G148" si="58">SUM(G146:G147)</f>
        <v>8.01</v>
      </c>
      <c r="H148" s="131">
        <f t="shared" ref="H148" si="59">SUM(H146:H147)</f>
        <v>10.93</v>
      </c>
      <c r="I148" s="131">
        <f t="shared" ref="I148" si="60">SUM(I146:I147)</f>
        <v>52.6</v>
      </c>
      <c r="J148" s="131">
        <f t="shared" ref="J148" si="61">SUM(J146:J147)</f>
        <v>340.8</v>
      </c>
      <c r="K148" s="22"/>
    </row>
    <row r="149" spans="1:11" ht="15" thickBot="1" x14ac:dyDescent="0.3">
      <c r="A149" s="26">
        <f>A131</f>
        <v>2</v>
      </c>
      <c r="B149" s="27">
        <f>B131</f>
        <v>3</v>
      </c>
      <c r="C149" s="97" t="s">
        <v>4</v>
      </c>
      <c r="D149" s="98"/>
      <c r="E149" s="28"/>
      <c r="F149" s="132">
        <f>F137+F148+F145</f>
        <v>1735</v>
      </c>
      <c r="G149" s="132">
        <f t="shared" ref="G149" si="62">G137+G148+G145</f>
        <v>55.61</v>
      </c>
      <c r="H149" s="132">
        <f t="shared" ref="H149" si="63">H137+H148+H145</f>
        <v>52.29</v>
      </c>
      <c r="I149" s="132">
        <f t="shared" ref="I149" si="64">I137+I148+I145</f>
        <v>242.07</v>
      </c>
      <c r="J149" s="132">
        <f t="shared" ref="J149" si="65">J137+J148+J145</f>
        <v>1661.38</v>
      </c>
      <c r="K149" s="29"/>
    </row>
    <row r="150" spans="1:11" ht="14.4" x14ac:dyDescent="0.3">
      <c r="A150" s="17">
        <v>2</v>
      </c>
      <c r="B150" s="18">
        <v>4</v>
      </c>
      <c r="C150" s="19" t="s">
        <v>20</v>
      </c>
      <c r="D150" s="158" t="s">
        <v>21</v>
      </c>
      <c r="E150" s="37" t="s">
        <v>57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58</v>
      </c>
    </row>
    <row r="151" spans="1:11" ht="14.4" x14ac:dyDescent="0.3">
      <c r="A151" s="20"/>
      <c r="B151" s="13"/>
      <c r="C151" s="9"/>
      <c r="D151" s="159" t="s">
        <v>157</v>
      </c>
      <c r="E151" s="42" t="s">
        <v>88</v>
      </c>
      <c r="F151" s="43">
        <v>30</v>
      </c>
      <c r="G151" s="44">
        <v>0.21</v>
      </c>
      <c r="H151" s="44">
        <v>0.03</v>
      </c>
      <c r="I151" s="45">
        <v>0.56999999999999995</v>
      </c>
      <c r="J151" s="46">
        <v>3.39</v>
      </c>
      <c r="K151" s="144" t="s">
        <v>49</v>
      </c>
    </row>
    <row r="152" spans="1:11" ht="14.4" x14ac:dyDescent="0.3">
      <c r="A152" s="20"/>
      <c r="B152" s="13"/>
      <c r="C152" s="9"/>
      <c r="D152" s="139" t="s">
        <v>29</v>
      </c>
      <c r="E152" s="37" t="s">
        <v>37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59</v>
      </c>
    </row>
    <row r="153" spans="1:11" ht="14.4" x14ac:dyDescent="0.3">
      <c r="A153" s="20"/>
      <c r="B153" s="13"/>
      <c r="C153" s="9"/>
      <c r="D153" s="151" t="s">
        <v>22</v>
      </c>
      <c r="E153" s="48" t="s">
        <v>42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60</v>
      </c>
    </row>
    <row r="154" spans="1:11" ht="14.4" x14ac:dyDescent="0.3">
      <c r="A154" s="20"/>
      <c r="B154" s="13"/>
      <c r="C154" s="9"/>
      <c r="D154" s="150" t="s">
        <v>181</v>
      </c>
      <c r="E154" s="78" t="s">
        <v>46</v>
      </c>
      <c r="F154" s="79">
        <v>200</v>
      </c>
      <c r="G154" s="160">
        <v>5.4</v>
      </c>
      <c r="H154" s="160">
        <v>4.4000000000000004</v>
      </c>
      <c r="I154" s="160">
        <v>8.8000000000000007</v>
      </c>
      <c r="J154" s="160">
        <v>96.4</v>
      </c>
      <c r="K154" s="96" t="s">
        <v>55</v>
      </c>
    </row>
    <row r="155" spans="1:11" ht="15" thickBot="1" x14ac:dyDescent="0.35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18.97</v>
      </c>
      <c r="H155" s="16">
        <f>SUM(H150:H154)</f>
        <v>19.799999999999997</v>
      </c>
      <c r="I155" s="16">
        <f>SUM(I150:I154)</f>
        <v>64.83</v>
      </c>
      <c r="J155" s="16">
        <f>SUM(J150:J154)</f>
        <v>513.4</v>
      </c>
      <c r="K155" s="22"/>
    </row>
    <row r="156" spans="1:11" ht="14.4" x14ac:dyDescent="0.3">
      <c r="A156" s="23">
        <f>A150</f>
        <v>2</v>
      </c>
      <c r="B156" s="12">
        <f>B150</f>
        <v>4</v>
      </c>
      <c r="C156" s="8" t="s">
        <v>23</v>
      </c>
      <c r="D156" s="137" t="s">
        <v>24</v>
      </c>
      <c r="E156" s="42" t="s">
        <v>62</v>
      </c>
      <c r="F156" s="43">
        <v>60</v>
      </c>
      <c r="G156" s="44">
        <v>1.0900000000000001</v>
      </c>
      <c r="H156" s="44">
        <v>2.71</v>
      </c>
      <c r="I156" s="45">
        <v>6.01</v>
      </c>
      <c r="J156" s="46">
        <v>52.75</v>
      </c>
      <c r="K156" s="53" t="s">
        <v>64</v>
      </c>
    </row>
    <row r="157" spans="1:11" ht="14.4" x14ac:dyDescent="0.3">
      <c r="A157" s="20"/>
      <c r="B157" s="13"/>
      <c r="C157" s="9"/>
      <c r="D157" s="139" t="s">
        <v>25</v>
      </c>
      <c r="E157" s="37" t="s">
        <v>145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147</v>
      </c>
    </row>
    <row r="158" spans="1:11" ht="14.4" x14ac:dyDescent="0.3">
      <c r="A158" s="20"/>
      <c r="B158" s="13"/>
      <c r="C158" s="9"/>
      <c r="D158" s="139" t="s">
        <v>26</v>
      </c>
      <c r="E158" s="88" t="s">
        <v>146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148</v>
      </c>
    </row>
    <row r="159" spans="1:11" ht="28.8" x14ac:dyDescent="0.3">
      <c r="A159" s="20"/>
      <c r="B159" s="13"/>
      <c r="C159" s="9"/>
      <c r="D159" s="139" t="s">
        <v>27</v>
      </c>
      <c r="E159" s="37" t="s">
        <v>91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94</v>
      </c>
    </row>
    <row r="160" spans="1:11" ht="14.4" x14ac:dyDescent="0.3">
      <c r="A160" s="20"/>
      <c r="B160" s="13"/>
      <c r="C160" s="9"/>
      <c r="D160" s="139" t="s">
        <v>28</v>
      </c>
      <c r="E160" s="62" t="s">
        <v>36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149</v>
      </c>
    </row>
    <row r="161" spans="1:11" ht="14.4" x14ac:dyDescent="0.3">
      <c r="A161" s="20"/>
      <c r="B161" s="13"/>
      <c r="C161" s="9"/>
      <c r="D161" s="139" t="s">
        <v>29</v>
      </c>
      <c r="E161" s="37" t="s">
        <v>37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59</v>
      </c>
    </row>
    <row r="162" spans="1:11" ht="14.4" x14ac:dyDescent="0.3">
      <c r="A162" s="20"/>
      <c r="B162" s="13"/>
      <c r="C162" s="9"/>
      <c r="D162" s="139" t="s">
        <v>30</v>
      </c>
      <c r="E162" s="62" t="s">
        <v>38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69</v>
      </c>
    </row>
    <row r="163" spans="1:11" ht="15" thickBot="1" x14ac:dyDescent="0.35">
      <c r="A163" s="21"/>
      <c r="B163" s="14"/>
      <c r="C163" s="6"/>
      <c r="D163" s="15" t="s">
        <v>31</v>
      </c>
      <c r="E163" s="123"/>
      <c r="F163" s="136">
        <f>SUM(F156:F162)</f>
        <v>765</v>
      </c>
      <c r="G163" s="136">
        <f t="shared" ref="G163:J163" si="66">SUM(G156:G162)</f>
        <v>27.78</v>
      </c>
      <c r="H163" s="136">
        <f t="shared" si="66"/>
        <v>28.339999999999996</v>
      </c>
      <c r="I163" s="136">
        <f t="shared" si="66"/>
        <v>112.58999999999999</v>
      </c>
      <c r="J163" s="136">
        <f t="shared" si="66"/>
        <v>816.3599999999999</v>
      </c>
      <c r="K163" s="124"/>
    </row>
    <row r="164" spans="1:11" ht="15" thickBot="1" x14ac:dyDescent="0.35">
      <c r="A164" s="20">
        <v>2</v>
      </c>
      <c r="B164" s="13">
        <v>4</v>
      </c>
      <c r="C164" s="9" t="s">
        <v>162</v>
      </c>
      <c r="D164" s="125" t="s">
        <v>188</v>
      </c>
      <c r="E164" s="73" t="s">
        <v>189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52" t="s">
        <v>191</v>
      </c>
    </row>
    <row r="165" spans="1:11" ht="14.4" x14ac:dyDescent="0.3">
      <c r="A165" s="20"/>
      <c r="B165" s="13"/>
      <c r="C165" s="9"/>
      <c r="D165" s="125" t="s">
        <v>163</v>
      </c>
      <c r="E165" s="52" t="s">
        <v>190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4.4" x14ac:dyDescent="0.3">
      <c r="A166" s="20"/>
      <c r="B166" s="13"/>
      <c r="C166" s="9"/>
      <c r="D166" s="151" t="s">
        <v>22</v>
      </c>
      <c r="E166" s="48" t="s">
        <v>175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178</v>
      </c>
    </row>
    <row r="167" spans="1:11" ht="14.4" x14ac:dyDescent="0.3">
      <c r="A167" s="21"/>
      <c r="B167" s="14"/>
      <c r="C167" s="6"/>
      <c r="D167" s="15" t="s">
        <v>31</v>
      </c>
      <c r="E167" s="10"/>
      <c r="F167" s="131">
        <f>SUM(F164:F166)</f>
        <v>380</v>
      </c>
      <c r="G167" s="131">
        <f t="shared" ref="G167" si="67">SUM(G164:G166)</f>
        <v>6.4399999999999995</v>
      </c>
      <c r="H167" s="131">
        <f t="shared" ref="H167" si="68">SUM(H164:H166)</f>
        <v>5.34</v>
      </c>
      <c r="I167" s="131">
        <f t="shared" ref="I167" si="69">SUM(I164:I166)</f>
        <v>45.51</v>
      </c>
      <c r="J167" s="131">
        <f t="shared" ref="J167" si="70">SUM(J164:J166)</f>
        <v>255.82999999999998</v>
      </c>
      <c r="K167" s="22"/>
    </row>
    <row r="168" spans="1:11" ht="15" thickBot="1" x14ac:dyDescent="0.3">
      <c r="A168" s="26">
        <f>A150</f>
        <v>2</v>
      </c>
      <c r="B168" s="27">
        <f>B150</f>
        <v>4</v>
      </c>
      <c r="C168" s="97" t="s">
        <v>4</v>
      </c>
      <c r="D168" s="98"/>
      <c r="E168" s="28"/>
      <c r="F168" s="132">
        <f>F155+F167+F163</f>
        <v>1762</v>
      </c>
      <c r="G168" s="132">
        <f t="shared" ref="G168" si="71">G155+G167+G163</f>
        <v>53.19</v>
      </c>
      <c r="H168" s="132">
        <f t="shared" ref="H168" si="72">H155+H167+H163</f>
        <v>53.47999999999999</v>
      </c>
      <c r="I168" s="132">
        <f t="shared" ref="I168" si="73">I155+I167+I163</f>
        <v>222.93</v>
      </c>
      <c r="J168" s="132">
        <f t="shared" ref="J168" si="74">J155+J167+J163</f>
        <v>1585.59</v>
      </c>
      <c r="K168" s="29"/>
    </row>
    <row r="169" spans="1:11" ht="14.4" x14ac:dyDescent="0.3">
      <c r="A169" s="17">
        <v>2</v>
      </c>
      <c r="B169" s="18">
        <v>5</v>
      </c>
      <c r="C169" s="19" t="s">
        <v>20</v>
      </c>
      <c r="D169" s="149" t="s">
        <v>21</v>
      </c>
      <c r="E169" s="64" t="s">
        <v>54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150</v>
      </c>
    </row>
    <row r="170" spans="1:11" ht="14.4" x14ac:dyDescent="0.3">
      <c r="A170" s="20"/>
      <c r="B170" s="13"/>
      <c r="C170" s="9"/>
      <c r="D170" s="150" t="s">
        <v>157</v>
      </c>
      <c r="E170" s="42" t="s">
        <v>151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44" t="s">
        <v>152</v>
      </c>
    </row>
    <row r="171" spans="1:11" ht="14.4" x14ac:dyDescent="0.3">
      <c r="A171" s="20"/>
      <c r="B171" s="13"/>
      <c r="C171" s="9"/>
      <c r="D171" s="139" t="s">
        <v>29</v>
      </c>
      <c r="E171" s="37" t="s">
        <v>39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73</v>
      </c>
    </row>
    <row r="172" spans="1:11" ht="14.4" x14ac:dyDescent="0.3">
      <c r="A172" s="20"/>
      <c r="B172" s="13"/>
      <c r="C172" s="9"/>
      <c r="D172" s="151" t="s">
        <v>22</v>
      </c>
      <c r="E172" s="48" t="s">
        <v>44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72</v>
      </c>
    </row>
    <row r="173" spans="1:11" ht="14.4" x14ac:dyDescent="0.3">
      <c r="A173" s="20"/>
      <c r="B173" s="13"/>
      <c r="C173" s="9"/>
      <c r="D173" s="139" t="s">
        <v>166</v>
      </c>
      <c r="E173" s="37" t="s">
        <v>61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4.4" x14ac:dyDescent="0.3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4.4" x14ac:dyDescent="0.3">
      <c r="A175" s="23">
        <f>A169</f>
        <v>2</v>
      </c>
      <c r="B175" s="12">
        <f>B169</f>
        <v>5</v>
      </c>
      <c r="C175" s="8" t="s">
        <v>23</v>
      </c>
      <c r="D175" s="151" t="s">
        <v>24</v>
      </c>
      <c r="E175" s="42" t="s">
        <v>88</v>
      </c>
      <c r="F175" s="83">
        <v>60</v>
      </c>
      <c r="G175" s="84">
        <v>0.42</v>
      </c>
      <c r="H175" s="84">
        <v>0.06</v>
      </c>
      <c r="I175" s="85">
        <v>1.1399999999999999</v>
      </c>
      <c r="J175" s="84">
        <v>6.78</v>
      </c>
      <c r="K175" s="161" t="s">
        <v>49</v>
      </c>
    </row>
    <row r="176" spans="1:11" ht="14.4" x14ac:dyDescent="0.3">
      <c r="A176" s="20"/>
      <c r="B176" s="13"/>
      <c r="C176" s="9"/>
      <c r="D176" s="139" t="s">
        <v>25</v>
      </c>
      <c r="E176" s="37" t="s">
        <v>89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92</v>
      </c>
    </row>
    <row r="177" spans="1:11" ht="14.4" x14ac:dyDescent="0.3">
      <c r="A177" s="20"/>
      <c r="B177" s="13"/>
      <c r="C177" s="9"/>
      <c r="D177" s="139" t="s">
        <v>26</v>
      </c>
      <c r="E177" s="88" t="s">
        <v>153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154</v>
      </c>
    </row>
    <row r="178" spans="1:11" ht="14.4" x14ac:dyDescent="0.3">
      <c r="A178" s="20"/>
      <c r="B178" s="13"/>
      <c r="C178" s="9"/>
      <c r="D178" s="139" t="s">
        <v>27</v>
      </c>
      <c r="E178" s="37" t="s">
        <v>56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82</v>
      </c>
    </row>
    <row r="179" spans="1:11" ht="14.4" x14ac:dyDescent="0.3">
      <c r="A179" s="20"/>
      <c r="B179" s="13"/>
      <c r="C179" s="9"/>
      <c r="D179" s="139" t="s">
        <v>28</v>
      </c>
      <c r="E179" s="37" t="s">
        <v>43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83</v>
      </c>
    </row>
    <row r="180" spans="1:11" ht="14.4" x14ac:dyDescent="0.3">
      <c r="A180" s="20"/>
      <c r="B180" s="13"/>
      <c r="C180" s="9"/>
      <c r="D180" s="139" t="s">
        <v>29</v>
      </c>
      <c r="E180" s="37" t="s">
        <v>37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59</v>
      </c>
    </row>
    <row r="181" spans="1:11" ht="14.4" x14ac:dyDescent="0.3">
      <c r="A181" s="20"/>
      <c r="B181" s="13"/>
      <c r="C181" s="9"/>
      <c r="D181" s="139" t="s">
        <v>30</v>
      </c>
      <c r="E181" s="62" t="s">
        <v>38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69</v>
      </c>
    </row>
    <row r="182" spans="1:11" ht="15" thickBot="1" x14ac:dyDescent="0.35">
      <c r="A182" s="21"/>
      <c r="B182" s="14"/>
      <c r="C182" s="6"/>
      <c r="D182" s="15" t="s">
        <v>31</v>
      </c>
      <c r="E182" s="123"/>
      <c r="F182" s="136">
        <f>SUM(F175:F181)</f>
        <v>780</v>
      </c>
      <c r="G182" s="136">
        <f t="shared" ref="G182:J182" si="75">SUM(G175:G181)</f>
        <v>32.630000000000003</v>
      </c>
      <c r="H182" s="136">
        <f t="shared" si="75"/>
        <v>20.529999999999998</v>
      </c>
      <c r="I182" s="136">
        <f t="shared" si="75"/>
        <v>102.08000000000001</v>
      </c>
      <c r="J182" s="136">
        <f t="shared" si="75"/>
        <v>723.59999999999991</v>
      </c>
      <c r="K182" s="124"/>
    </row>
    <row r="183" spans="1:11" ht="14.4" x14ac:dyDescent="0.3">
      <c r="A183" s="20">
        <v>2</v>
      </c>
      <c r="B183" s="13">
        <v>5</v>
      </c>
      <c r="C183" s="9" t="s">
        <v>162</v>
      </c>
      <c r="D183" s="146" t="s">
        <v>21</v>
      </c>
      <c r="E183" s="64" t="s">
        <v>167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169</v>
      </c>
    </row>
    <row r="184" spans="1:11" ht="14.4" x14ac:dyDescent="0.3">
      <c r="A184" s="20"/>
      <c r="B184" s="13"/>
      <c r="C184" s="9"/>
      <c r="D184" s="107" t="s">
        <v>28</v>
      </c>
      <c r="E184" s="62" t="s">
        <v>48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95</v>
      </c>
    </row>
    <row r="185" spans="1:11" ht="14.4" x14ac:dyDescent="0.3">
      <c r="A185" s="21"/>
      <c r="B185" s="14"/>
      <c r="C185" s="6"/>
      <c r="D185" s="15" t="s">
        <v>31</v>
      </c>
      <c r="E185" s="10"/>
      <c r="F185" s="131">
        <f>SUM(F183:F184)</f>
        <v>300</v>
      </c>
      <c r="G185" s="131">
        <f t="shared" ref="G185" si="76">SUM(G183:G184)</f>
        <v>9.2800000000000011</v>
      </c>
      <c r="H185" s="131">
        <f t="shared" ref="H185" si="77">SUM(H183:H184)</f>
        <v>10.8</v>
      </c>
      <c r="I185" s="131">
        <f t="shared" ref="I185" si="78">SUM(I183:I184)</f>
        <v>53.44</v>
      </c>
      <c r="J185" s="131">
        <f t="shared" ref="J185" si="79">SUM(J183:J184)</f>
        <v>348.08000000000004</v>
      </c>
      <c r="K185" s="22"/>
    </row>
    <row r="186" spans="1:11" ht="15" thickBot="1" x14ac:dyDescent="0.3">
      <c r="A186" s="26">
        <f>A169</f>
        <v>2</v>
      </c>
      <c r="B186" s="27">
        <f>B169</f>
        <v>5</v>
      </c>
      <c r="C186" s="97" t="s">
        <v>4</v>
      </c>
      <c r="D186" s="98"/>
      <c r="E186" s="28"/>
      <c r="F186" s="132">
        <f>F174+F185+F182</f>
        <v>1705</v>
      </c>
      <c r="G186" s="132">
        <f t="shared" ref="G186" si="80">G174+G185+G182</f>
        <v>67.88</v>
      </c>
      <c r="H186" s="132">
        <f t="shared" ref="H186" si="81">H174+H185+H182</f>
        <v>54.11</v>
      </c>
      <c r="I186" s="132">
        <f t="shared" ref="I186" si="82">I174+I185+I182</f>
        <v>215.44</v>
      </c>
      <c r="J186" s="132">
        <f t="shared" ref="J186" si="83">J174+J185+J182</f>
        <v>1620.42</v>
      </c>
      <c r="K186" s="29"/>
    </row>
    <row r="187" spans="1:11" ht="13.8" customHeight="1" thickBot="1" x14ac:dyDescent="0.3">
      <c r="A187" s="26"/>
      <c r="B187" s="25"/>
      <c r="C187" s="133" t="s">
        <v>5</v>
      </c>
      <c r="D187" s="134"/>
      <c r="E187" s="135"/>
      <c r="F187" s="30">
        <f>(F21+F39+F58+F76+F94+F110+F130+F149+F168+F186)/(IF(F21=0,0,1)+IF(F39=0,0,1)+IF(F58=0,0,1)+IF(F76=0,0,1)+IF(F94=0,0,1)+IF(F110=0,0,1)+IF(F130=0,0,1)+IF(F149=0,0,1)+IF(F168=0,0,1)+IF(F186=0,0,1))</f>
        <v>1665.4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52.931999999999995</v>
      </c>
      <c r="H187" s="30">
        <f t="shared" si="84"/>
        <v>53.334000000000003</v>
      </c>
      <c r="I187" s="30">
        <f t="shared" si="84"/>
        <v>234.13300000000004</v>
      </c>
      <c r="J187" s="30">
        <f t="shared" si="84"/>
        <v>1627.248</v>
      </c>
      <c r="K187" s="30"/>
    </row>
    <row r="188" spans="1:11" ht="13.8" thickBot="1" x14ac:dyDescent="0.3">
      <c r="A188" s="24"/>
    </row>
  </sheetData>
  <mergeCells count="15">
    <mergeCell ref="C110:D110"/>
    <mergeCell ref="C130:D130"/>
    <mergeCell ref="C149:D149"/>
    <mergeCell ref="C168:D168"/>
    <mergeCell ref="C186:D186"/>
    <mergeCell ref="C1:E1"/>
    <mergeCell ref="H1:K1"/>
    <mergeCell ref="H2:K2"/>
    <mergeCell ref="H3:K3"/>
    <mergeCell ref="C21:D21"/>
    <mergeCell ref="C187:E187"/>
    <mergeCell ref="C39:D39"/>
    <mergeCell ref="C58:D58"/>
    <mergeCell ref="C76:D76"/>
    <mergeCell ref="C94:D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 Васильков</cp:lastModifiedBy>
  <dcterms:created xsi:type="dcterms:W3CDTF">2022-05-16T14:23:56Z</dcterms:created>
  <dcterms:modified xsi:type="dcterms:W3CDTF">2025-02-17T17:03:35Z</dcterms:modified>
</cp:coreProperties>
</file>